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ROJEKTY CZ\PHA_PETYNKA\2025 - PROFESE - POŠTA\250715 - MAŘÍK\"/>
    </mc:Choice>
  </mc:AlternateContent>
  <xr:revisionPtr revIDLastSave="0" documentId="13_ncr:1_{4C31E4E6-6D20-47F1-840B-A3B9CE523602}" xr6:coauthVersionLast="47" xr6:coauthVersionMax="47" xr10:uidLastSave="{00000000-0000-0000-0000-000000000000}"/>
  <bookViews>
    <workbookView xWindow="10185" yWindow="135" windowWidth="14775" windowHeight="1512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I323" i="1" l="1"/>
  <c r="I325" i="1" s="1"/>
  <c r="I326" i="1" s="1"/>
  <c r="H323" i="1"/>
  <c r="H325" i="1" s="1"/>
  <c r="H326" i="1" s="1"/>
  <c r="G323" i="1"/>
  <c r="G325" i="1" s="1"/>
  <c r="G326" i="1" s="1"/>
  <c r="I322" i="1"/>
  <c r="H321" i="1"/>
  <c r="H320" i="1"/>
  <c r="F319" i="1"/>
  <c r="G318" i="1"/>
  <c r="G317" i="1"/>
  <c r="G316" i="1"/>
  <c r="G315" i="1"/>
  <c r="G314" i="1"/>
  <c r="G313" i="1"/>
  <c r="F312" i="1"/>
  <c r="F311" i="1"/>
  <c r="F310" i="1"/>
  <c r="F323" i="1" s="1"/>
  <c r="F325" i="1" s="1"/>
  <c r="F326" i="1" s="1"/>
  <c r="E309" i="1"/>
  <c r="E308" i="1"/>
  <c r="E307" i="1"/>
  <c r="E323" i="1" s="1"/>
  <c r="E325" i="1" s="1"/>
  <c r="E326" i="1" l="1"/>
  <c r="I327" i="1" s="1"/>
  <c r="H157" i="1" l="1"/>
  <c r="E301" i="1" l="1"/>
  <c r="E296" i="1"/>
  <c r="E297" i="1" s="1"/>
  <c r="E299" i="1" s="1"/>
  <c r="E300" i="1" s="1"/>
  <c r="I284" i="1" l="1"/>
  <c r="I285" i="1" s="1"/>
  <c r="I287" i="1" s="1"/>
  <c r="I288" i="1" s="1"/>
  <c r="H283" i="1"/>
  <c r="H282" i="1"/>
  <c r="H281" i="1"/>
  <c r="G280" i="1"/>
  <c r="G279" i="1"/>
  <c r="G278" i="1"/>
  <c r="G277" i="1"/>
  <c r="F276" i="1"/>
  <c r="F285" i="1" s="1"/>
  <c r="F287" i="1" s="1"/>
  <c r="F288" i="1" s="1"/>
  <c r="E275" i="1"/>
  <c r="E274" i="1"/>
  <c r="G285" i="1" l="1"/>
  <c r="G287" i="1" s="1"/>
  <c r="G288" i="1" s="1"/>
  <c r="E285" i="1"/>
  <c r="E287" i="1" s="1"/>
  <c r="E288" i="1" s="1"/>
  <c r="H285" i="1"/>
  <c r="H287" i="1" s="1"/>
  <c r="H288" i="1" s="1"/>
  <c r="I289" i="1" l="1"/>
  <c r="H262" i="1"/>
  <c r="H263" i="1" s="1"/>
  <c r="H265" i="1" s="1"/>
  <c r="H266" i="1" s="1"/>
  <c r="G261" i="1"/>
  <c r="G263" i="1" s="1"/>
  <c r="G265" i="1" s="1"/>
  <c r="G266" i="1" s="1"/>
  <c r="F260" i="1"/>
  <c r="F263" i="1" s="1"/>
  <c r="F265" i="1" s="1"/>
  <c r="F266" i="1" s="1"/>
  <c r="E259" i="1"/>
  <c r="E258" i="1"/>
  <c r="F244" i="1"/>
  <c r="F247" i="1" s="1"/>
  <c r="F249" i="1" s="1"/>
  <c r="F250" i="1" s="1"/>
  <c r="E243" i="1"/>
  <c r="H246" i="1"/>
  <c r="G245" i="1"/>
  <c r="G247" i="1" s="1"/>
  <c r="G249" i="1" s="1"/>
  <c r="E242" i="1"/>
  <c r="E263" i="1" l="1"/>
  <c r="E265" i="1" s="1"/>
  <c r="E247" i="1"/>
  <c r="E249" i="1" s="1"/>
  <c r="E266" i="1"/>
  <c r="H267" i="1" s="1"/>
  <c r="H247" i="1"/>
  <c r="H249" i="1" s="1"/>
  <c r="H250" i="1" s="1"/>
  <c r="G250" i="1"/>
  <c r="I230" i="1"/>
  <c r="I231" i="1" s="1"/>
  <c r="I233" i="1" s="1"/>
  <c r="I234" i="1" s="1"/>
  <c r="H229" i="1"/>
  <c r="H228" i="1"/>
  <c r="H227" i="1"/>
  <c r="G226" i="1"/>
  <c r="G225" i="1"/>
  <c r="G224" i="1"/>
  <c r="F223" i="1"/>
  <c r="F231" i="1" s="1"/>
  <c r="F233" i="1" s="1"/>
  <c r="F234" i="1" s="1"/>
  <c r="E222" i="1"/>
  <c r="E231" i="1" s="1"/>
  <c r="E233" i="1" s="1"/>
  <c r="E234" i="1" s="1"/>
  <c r="H210" i="1"/>
  <c r="H209" i="1"/>
  <c r="H208" i="1"/>
  <c r="G207" i="1"/>
  <c r="G206" i="1"/>
  <c r="G205" i="1"/>
  <c r="G204" i="1"/>
  <c r="F203" i="1"/>
  <c r="F211" i="1" s="1"/>
  <c r="F213" i="1" s="1"/>
  <c r="F214" i="1" s="1"/>
  <c r="E202" i="1"/>
  <c r="E201" i="1"/>
  <c r="H231" i="1" l="1"/>
  <c r="H233" i="1" s="1"/>
  <c r="H234" i="1" s="1"/>
  <c r="E250" i="1"/>
  <c r="H251" i="1" s="1"/>
  <c r="G231" i="1"/>
  <c r="G233" i="1" s="1"/>
  <c r="G234" i="1" s="1"/>
  <c r="E211" i="1"/>
  <c r="E213" i="1" s="1"/>
  <c r="E214" i="1" s="1"/>
  <c r="H211" i="1"/>
  <c r="H213" i="1" s="1"/>
  <c r="H214" i="1" s="1"/>
  <c r="G211" i="1"/>
  <c r="G213" i="1" s="1"/>
  <c r="G214" i="1" s="1"/>
  <c r="H188" i="1"/>
  <c r="H189" i="1"/>
  <c r="H187" i="1"/>
  <c r="G183" i="1"/>
  <c r="G184" i="1"/>
  <c r="G185" i="1"/>
  <c r="G186" i="1"/>
  <c r="G182" i="1"/>
  <c r="F180" i="1"/>
  <c r="F181" i="1"/>
  <c r="F179" i="1"/>
  <c r="E176" i="1"/>
  <c r="E175" i="1"/>
  <c r="E174" i="1"/>
  <c r="E173" i="1"/>
  <c r="E172" i="1"/>
  <c r="E171" i="1"/>
  <c r="E170" i="1"/>
  <c r="E169" i="1"/>
  <c r="H156" i="1"/>
  <c r="H150" i="1"/>
  <c r="H151" i="1"/>
  <c r="H152" i="1"/>
  <c r="H153" i="1"/>
  <c r="H154" i="1"/>
  <c r="H155" i="1"/>
  <c r="H149" i="1"/>
  <c r="G148" i="1"/>
  <c r="G147" i="1"/>
  <c r="F142" i="1"/>
  <c r="F143" i="1"/>
  <c r="F144" i="1"/>
  <c r="F145" i="1"/>
  <c r="F146" i="1"/>
  <c r="F141" i="1"/>
  <c r="E134" i="1"/>
  <c r="E135" i="1"/>
  <c r="E136" i="1"/>
  <c r="E137" i="1"/>
  <c r="E138" i="1"/>
  <c r="E139" i="1"/>
  <c r="E140" i="1"/>
  <c r="E133" i="1"/>
  <c r="H158" i="1" l="1"/>
  <c r="G158" i="1"/>
  <c r="G160" i="1" s="1"/>
  <c r="G161" i="1" s="1"/>
  <c r="I235" i="1"/>
  <c r="F158" i="1"/>
  <c r="F160" i="1" s="1"/>
  <c r="F161" i="1" s="1"/>
  <c r="H190" i="1"/>
  <c r="H192" i="1" s="1"/>
  <c r="H193" i="1" s="1"/>
  <c r="H160" i="1"/>
  <c r="H161" i="1" s="1"/>
  <c r="E158" i="1"/>
  <c r="E160" i="1" s="1"/>
  <c r="E161" i="1" s="1"/>
  <c r="G190" i="1"/>
  <c r="G192" i="1" s="1"/>
  <c r="G193" i="1" s="1"/>
  <c r="H215" i="1"/>
  <c r="E190" i="1"/>
  <c r="E192" i="1" s="1"/>
  <c r="F190" i="1"/>
  <c r="F192" i="1" s="1"/>
  <c r="G119" i="1"/>
  <c r="F117" i="1"/>
  <c r="F118" i="1"/>
  <c r="F116" i="1"/>
  <c r="E114" i="1"/>
  <c r="E115" i="1"/>
  <c r="G121" i="1"/>
  <c r="G120" i="1"/>
  <c r="E113" i="1"/>
  <c r="F122" i="1" l="1"/>
  <c r="F124" i="1" s="1"/>
  <c r="F125" i="1" s="1"/>
  <c r="E193" i="1"/>
  <c r="E122" i="1"/>
  <c r="E124" i="1" s="1"/>
  <c r="E125" i="1" s="1"/>
  <c r="G122" i="1"/>
  <c r="G124" i="1" s="1"/>
  <c r="G125" i="1" s="1"/>
  <c r="F193" i="1"/>
  <c r="H162" i="1"/>
  <c r="G99" i="1"/>
  <c r="I101" i="1"/>
  <c r="I102" i="1" s="1"/>
  <c r="I104" i="1" s="1"/>
  <c r="I105" i="1" s="1"/>
  <c r="H100" i="1"/>
  <c r="H102" i="1" s="1"/>
  <c r="H104" i="1" s="1"/>
  <c r="G93" i="1"/>
  <c r="G94" i="1"/>
  <c r="G95" i="1"/>
  <c r="G96" i="1"/>
  <c r="G97" i="1"/>
  <c r="G98" i="1"/>
  <c r="G92" i="1"/>
  <c r="F87" i="1"/>
  <c r="E84" i="1"/>
  <c r="E85" i="1"/>
  <c r="E86" i="1"/>
  <c r="F91" i="1"/>
  <c r="F90" i="1"/>
  <c r="F89" i="1"/>
  <c r="F88" i="1"/>
  <c r="E83" i="1"/>
  <c r="H194" i="1" l="1"/>
  <c r="E102" i="1"/>
  <c r="E104" i="1" s="1"/>
  <c r="E105" i="1" s="1"/>
  <c r="F102" i="1"/>
  <c r="F104" i="1" s="1"/>
  <c r="F105" i="1" s="1"/>
  <c r="G126" i="1"/>
  <c r="G102" i="1"/>
  <c r="G104" i="1" s="1"/>
  <c r="H105" i="1"/>
  <c r="H68" i="1"/>
  <c r="G64" i="1"/>
  <c r="E62" i="1"/>
  <c r="I71" i="1"/>
  <c r="I72" i="1" s="1"/>
  <c r="I74" i="1" s="1"/>
  <c r="I75" i="1" s="1"/>
  <c r="H70" i="1"/>
  <c r="H69" i="1"/>
  <c r="G67" i="1"/>
  <c r="G66" i="1"/>
  <c r="G65" i="1"/>
  <c r="F63" i="1"/>
  <c r="F72" i="1" s="1"/>
  <c r="F74" i="1" s="1"/>
  <c r="F75" i="1" s="1"/>
  <c r="E61" i="1"/>
  <c r="G45" i="1"/>
  <c r="G46" i="1"/>
  <c r="G44" i="1"/>
  <c r="G43" i="1"/>
  <c r="H49" i="1"/>
  <c r="H48" i="1"/>
  <c r="H47" i="1"/>
  <c r="F42" i="1"/>
  <c r="F50" i="1" s="1"/>
  <c r="F52" i="1" s="1"/>
  <c r="F53" i="1" s="1"/>
  <c r="E41" i="1"/>
  <c r="E50" i="1" s="1"/>
  <c r="E52" i="1" s="1"/>
  <c r="E53" i="1" s="1"/>
  <c r="H28" i="1"/>
  <c r="H29" i="1"/>
  <c r="H27" i="1"/>
  <c r="F23" i="1"/>
  <c r="F30" i="1" s="1"/>
  <c r="F32" i="1" s="1"/>
  <c r="F33" i="1" s="1"/>
  <c r="E22" i="1"/>
  <c r="E30" i="1" s="1"/>
  <c r="E32" i="1" s="1"/>
  <c r="E33" i="1" s="1"/>
  <c r="G26" i="1"/>
  <c r="G25" i="1"/>
  <c r="G24" i="1"/>
  <c r="H10" i="1"/>
  <c r="H9" i="1"/>
  <c r="G8" i="1"/>
  <c r="F7" i="1"/>
  <c r="F6" i="1"/>
  <c r="F5" i="1"/>
  <c r="H72" i="1" l="1"/>
  <c r="H74" i="1" s="1"/>
  <c r="H75" i="1" s="1"/>
  <c r="E72" i="1"/>
  <c r="E74" i="1" s="1"/>
  <c r="H50" i="1"/>
  <c r="H52" i="1" s="1"/>
  <c r="H53" i="1" s="1"/>
  <c r="H30" i="1"/>
  <c r="H32" i="1" s="1"/>
  <c r="H33" i="1" s="1"/>
  <c r="G50" i="1"/>
  <c r="G52" i="1" s="1"/>
  <c r="G53" i="1" s="1"/>
  <c r="G105" i="1"/>
  <c r="I106" i="1" s="1"/>
  <c r="G72" i="1"/>
  <c r="G74" i="1" s="1"/>
  <c r="G75" i="1" s="1"/>
  <c r="G30" i="1"/>
  <c r="G32" i="1" s="1"/>
  <c r="F11" i="1"/>
  <c r="F13" i="1" s="1"/>
  <c r="E4" i="1"/>
  <c r="E75" i="1" l="1"/>
  <c r="I76" i="1" s="1"/>
  <c r="H54" i="1"/>
  <c r="G33" i="1"/>
  <c r="H34" i="1" s="1"/>
  <c r="H11" i="1"/>
  <c r="H13" i="1" s="1"/>
  <c r="G11" i="1"/>
  <c r="G13" i="1" s="1"/>
  <c r="E11" i="1"/>
  <c r="E13" i="1" s="1"/>
  <c r="G14" i="1" l="1"/>
  <c r="F14" i="1"/>
  <c r="E14" i="1" l="1"/>
  <c r="H14" i="1"/>
  <c r="H15" i="1" l="1"/>
</calcChain>
</file>

<file path=xl/sharedStrings.xml><?xml version="1.0" encoding="utf-8"?>
<sst xmlns="http://schemas.openxmlformats.org/spreadsheetml/2006/main" count="315" uniqueCount="61">
  <si>
    <t>POČET (ks)</t>
  </si>
  <si>
    <t>POL.</t>
  </si>
  <si>
    <t>PROFIL</t>
  </si>
  <si>
    <t>DÉLKA/ROZMĚR (m)</t>
  </si>
  <si>
    <t>CELKOVÁ DÉLKA (m´)</t>
  </si>
  <si>
    <t>HMOTNOST 1m PROFILU (kg/m)</t>
  </si>
  <si>
    <t>HMOTNOST (kg)</t>
  </si>
  <si>
    <t>PROŘEZ 10% (kg)</t>
  </si>
  <si>
    <t>HMOTNOST OCELOVÉ KCE (kg)</t>
  </si>
  <si>
    <t>CELKOVÁ DÉLKA PROFILU (m´)</t>
  </si>
  <si>
    <t>HEB 160</t>
  </si>
  <si>
    <t>HEB 200</t>
  </si>
  <si>
    <t>HEB 220</t>
  </si>
  <si>
    <t>HEB 240</t>
  </si>
  <si>
    <t>HEB 140</t>
  </si>
  <si>
    <t>HEB 180</t>
  </si>
  <si>
    <t>HEB 260</t>
  </si>
  <si>
    <t>I120</t>
  </si>
  <si>
    <t>L80/10</t>
  </si>
  <si>
    <t>HEB160</t>
  </si>
  <si>
    <t>I 120</t>
  </si>
  <si>
    <t>VÝPIS OCELI - STĚNA "1"</t>
  </si>
  <si>
    <t>L60/6</t>
  </si>
  <si>
    <t>I 200</t>
  </si>
  <si>
    <t>VÝPIS OCELI - STĚNA "2"</t>
  </si>
  <si>
    <t>I 140</t>
  </si>
  <si>
    <t>VÝPIS OCELI - ZTUŽENÍ VAZNÍKY TYPU "B" A VAZNÍK "P1"</t>
  </si>
  <si>
    <t>HEB 120</t>
  </si>
  <si>
    <t>VÝPIS OCELI - ZTUŽENÍ VAZNÍK TYPU "A" A VAZNÍK "P3"</t>
  </si>
  <si>
    <t>STEJNÉ</t>
  </si>
  <si>
    <t>POČET KS: 1</t>
  </si>
  <si>
    <t>POČET KS: 3 = 22691,4kg</t>
  </si>
  <si>
    <t>VÝPIS OCELI - VAZNÍK "B" - 1ks</t>
  </si>
  <si>
    <t>POČET KS: 4ks = 17688,4kg</t>
  </si>
  <si>
    <t>VÝPIS OCELI - VAZNÍK "B4" - 1ks</t>
  </si>
  <si>
    <t xml:space="preserve">POČET KS: 1 </t>
  </si>
  <si>
    <t>VÝPIS OCELI - VAZNÍK "B1" - 1ks</t>
  </si>
  <si>
    <t>POČET KS: 3 = 23769,3kg</t>
  </si>
  <si>
    <t>VÝPIS OCELI - VAZNÍK "C"-1ks</t>
  </si>
  <si>
    <t>POČET KS: 10 = 13810kg</t>
  </si>
  <si>
    <t>VÝPIS OCELI - VAZNÍK "A"-1ks</t>
  </si>
  <si>
    <t>POČET KS: 10 = 108663kg</t>
  </si>
  <si>
    <t>VÝPIS OCELI - VAZNÍK "B2"-1ks</t>
  </si>
  <si>
    <t>VÝPIS OCELI - VAZNÍK "P2"-1ks</t>
  </si>
  <si>
    <t>VÝPIS OCELI - VAZNÍK "B3"-1ks</t>
  </si>
  <si>
    <t>VÝPIS OCELI - VAZNÍK "B5"-1ks</t>
  </si>
  <si>
    <t>VÝPIS OCELI - PODLAHA (ODPOČINKOVÉ PROSTORY)</t>
  </si>
  <si>
    <t>I 240</t>
  </si>
  <si>
    <t>CELK. DÉLKA PROFILU (m´)</t>
  </si>
  <si>
    <t>VÝPIS OCELI - VAZNICE, STROPNICE, ZAVĚTROVÁNÍ, ZTUŽIDLA</t>
  </si>
  <si>
    <t>DÉLKA/ROZMĚR (mm)</t>
  </si>
  <si>
    <t>L 80x8</t>
  </si>
  <si>
    <t>vaznice</t>
  </si>
  <si>
    <t>vaznice a stropnice</t>
  </si>
  <si>
    <t>spodní pas ztužidla</t>
  </si>
  <si>
    <t>diag. ztužidla</t>
  </si>
  <si>
    <t>Zavětr střešní roviny</t>
  </si>
  <si>
    <t>Výměny pod VZT</t>
  </si>
  <si>
    <t>horní pas konc ztužidla</t>
  </si>
  <si>
    <t>diagonály konc ztužidla</t>
  </si>
  <si>
    <t>POČET KS: 1; (u některých prvků uvedena celková délka)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</si>
</sst>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name val="ISOCPEUR"/>
      <family val="2"/>
      <charset val="238"/>
    </font>
    <font>
      <sz val="11"/>
      <name val="ISOCPEUR"/>
      <family val="2"/>
      <charset val="238"/>
    </font>
    <font>
      <sz val="11"/>
      <color theme="1"/>
      <name val="ISOCPEUR"/>
      <family val="2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3" fillId="0" borderId="0" xfId="0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left"/>
    </xf>
    <xf numFmtId="0" fontId="2" fillId="0" borderId="14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left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2" fontId="2" fillId="0" borderId="28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7" xfId="0" applyFont="1" applyBorder="1"/>
    <xf numFmtId="2" fontId="2" fillId="0" borderId="29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/>
    </xf>
    <xf numFmtId="2" fontId="2" fillId="0" borderId="28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/>
    <xf numFmtId="2" fontId="3" fillId="0" borderId="29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30" xfId="0" applyFont="1" applyBorder="1"/>
    <xf numFmtId="0" fontId="2" fillId="0" borderId="36" xfId="0" applyFont="1" applyBorder="1" applyAlignment="1">
      <alignment horizontal="left"/>
    </xf>
    <xf numFmtId="0" fontId="2" fillId="0" borderId="3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2" fillId="0" borderId="40" xfId="0" applyFont="1" applyBorder="1"/>
    <xf numFmtId="0" fontId="2" fillId="0" borderId="10" xfId="0" applyFont="1" applyBorder="1"/>
    <xf numFmtId="0" fontId="2" fillId="0" borderId="11" xfId="0" applyFont="1" applyBorder="1"/>
    <xf numFmtId="2" fontId="3" fillId="0" borderId="13" xfId="0" applyNumberFormat="1" applyFont="1" applyBorder="1" applyAlignment="1">
      <alignment horizontal="center"/>
    </xf>
    <xf numFmtId="2" fontId="3" fillId="0" borderId="37" xfId="0" applyNumberFormat="1" applyFont="1" applyBorder="1" applyAlignment="1">
      <alignment horizontal="center"/>
    </xf>
    <xf numFmtId="2" fontId="3" fillId="0" borderId="2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40" xfId="0" applyNumberFormat="1" applyFont="1" applyBorder="1" applyAlignment="1">
      <alignment horizontal="center"/>
    </xf>
    <xf numFmtId="2" fontId="3" fillId="0" borderId="31" xfId="0" applyNumberFormat="1" applyFont="1" applyBorder="1" applyAlignment="1">
      <alignment horizontal="center"/>
    </xf>
    <xf numFmtId="2" fontId="2" fillId="0" borderId="38" xfId="0" applyNumberFormat="1" applyFont="1" applyBorder="1" applyAlignment="1">
      <alignment horizontal="center"/>
    </xf>
    <xf numFmtId="2" fontId="2" fillId="0" borderId="40" xfId="0" applyNumberFormat="1" applyFont="1" applyBorder="1" applyAlignment="1">
      <alignment horizontal="center"/>
    </xf>
    <xf numFmtId="2" fontId="2" fillId="0" borderId="31" xfId="0" applyNumberFormat="1" applyFont="1" applyBorder="1" applyAlignment="1">
      <alignment horizontal="center"/>
    </xf>
    <xf numFmtId="2" fontId="3" fillId="0" borderId="41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vertical="center"/>
    </xf>
    <xf numFmtId="2" fontId="3" fillId="0" borderId="0" xfId="0" applyNumberFormat="1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2" fillId="0" borderId="31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3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8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3" xfId="0" applyFont="1" applyBorder="1" applyAlignment="1">
      <alignment horizontal="center" vertical="center"/>
    </xf>
    <xf numFmtId="0" fontId="2" fillId="0" borderId="7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164" fontId="3" fillId="0" borderId="43" xfId="0" applyNumberFormat="1" applyFont="1" applyBorder="1" applyAlignment="1">
      <alignment horizontal="center"/>
    </xf>
    <xf numFmtId="164" fontId="3" fillId="0" borderId="44" xfId="0" applyNumberFormat="1" applyFont="1" applyBorder="1" applyAlignment="1">
      <alignment horizontal="center"/>
    </xf>
    <xf numFmtId="164" fontId="3" fillId="0" borderId="45" xfId="0" applyNumberFormat="1" applyFont="1" applyBorder="1" applyAlignment="1">
      <alignment horizontal="center"/>
    </xf>
    <xf numFmtId="2" fontId="3" fillId="0" borderId="49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3" fillId="0" borderId="50" xfId="0" applyNumberFormat="1" applyFont="1" applyBorder="1" applyAlignment="1">
      <alignment horizontal="center"/>
    </xf>
    <xf numFmtId="2" fontId="2" fillId="0" borderId="38" xfId="0" applyNumberFormat="1" applyFont="1" applyBorder="1" applyAlignment="1">
      <alignment horizontal="center"/>
    </xf>
    <xf numFmtId="2" fontId="2" fillId="0" borderId="25" xfId="0" applyNumberFormat="1" applyFont="1" applyBorder="1" applyAlignment="1">
      <alignment horizontal="center"/>
    </xf>
    <xf numFmtId="2" fontId="2" fillId="0" borderId="26" xfId="0" applyNumberFormat="1" applyFont="1" applyBorder="1" applyAlignment="1">
      <alignment horizontal="center"/>
    </xf>
    <xf numFmtId="2" fontId="2" fillId="0" borderId="40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46" xfId="0" applyNumberFormat="1" applyFont="1" applyBorder="1" applyAlignment="1">
      <alignment horizontal="center"/>
    </xf>
    <xf numFmtId="2" fontId="2" fillId="0" borderId="47" xfId="0" applyNumberFormat="1" applyFont="1" applyBorder="1" applyAlignment="1">
      <alignment horizontal="center"/>
    </xf>
    <xf numFmtId="2" fontId="2" fillId="0" borderId="48" xfId="0" applyNumberFormat="1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4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28"/>
  <sheetViews>
    <sheetView tabSelected="1" topLeftCell="A301" workbookViewId="0">
      <selection activeCell="J298" sqref="J298"/>
    </sheetView>
  </sheetViews>
  <sheetFormatPr defaultRowHeight="15" x14ac:dyDescent="0.25"/>
  <cols>
    <col min="1" max="1" width="9.140625" style="5"/>
    <col min="2" max="2" width="9.140625" style="46"/>
    <col min="3" max="3" width="19" style="1" customWidth="1"/>
    <col min="4" max="4" width="12.5703125" style="1" customWidth="1"/>
    <col min="5" max="5" width="8.85546875" style="46" customWidth="1"/>
    <col min="6" max="6" width="9.42578125" style="5" customWidth="1"/>
    <col min="7" max="7" width="9.42578125" style="1" customWidth="1"/>
    <col min="8" max="8" width="9" style="1" customWidth="1"/>
    <col min="9" max="9" width="9" style="5" customWidth="1"/>
    <col min="10" max="15" width="9" style="1" customWidth="1"/>
    <col min="16" max="18" width="9.140625" style="1"/>
    <col min="19" max="19" width="13.140625" style="1" customWidth="1"/>
    <col min="20" max="20" width="10.28515625" style="1" customWidth="1"/>
    <col min="21" max="21" width="13.85546875" style="1" customWidth="1"/>
    <col min="22" max="22" width="14.140625" style="1" customWidth="1"/>
    <col min="23" max="16384" width="9.140625" style="1"/>
  </cols>
  <sheetData>
    <row r="1" spans="1:15" s="5" customFormat="1" ht="15.75" thickBot="1" x14ac:dyDescent="0.3">
      <c r="A1" s="7" t="s">
        <v>40</v>
      </c>
      <c r="B1" s="8"/>
      <c r="C1" s="9"/>
      <c r="D1" s="9"/>
      <c r="E1" s="8"/>
      <c r="F1" s="9"/>
      <c r="G1" s="9"/>
      <c r="H1" s="1"/>
      <c r="J1" s="1"/>
      <c r="K1" s="1"/>
      <c r="L1" s="1"/>
      <c r="M1" s="1"/>
      <c r="N1" s="1"/>
      <c r="O1" s="1"/>
    </row>
    <row r="2" spans="1:15" s="5" customFormat="1" x14ac:dyDescent="0.25">
      <c r="A2" s="123" t="s">
        <v>1</v>
      </c>
      <c r="B2" s="100" t="s">
        <v>2</v>
      </c>
      <c r="C2" s="100" t="s">
        <v>3</v>
      </c>
      <c r="D2" s="100" t="s">
        <v>0</v>
      </c>
      <c r="E2" s="113" t="s">
        <v>9</v>
      </c>
      <c r="F2" s="114"/>
      <c r="G2" s="114"/>
      <c r="H2" s="114"/>
      <c r="I2" s="61"/>
      <c r="J2" s="9"/>
      <c r="K2" s="9"/>
      <c r="L2" s="9"/>
      <c r="M2" s="9"/>
      <c r="N2" s="9"/>
      <c r="O2" s="9"/>
    </row>
    <row r="3" spans="1:15" s="5" customFormat="1" ht="15.75" thickBot="1" x14ac:dyDescent="0.3">
      <c r="A3" s="124"/>
      <c r="B3" s="112"/>
      <c r="C3" s="112"/>
      <c r="D3" s="112"/>
      <c r="E3" s="40" t="s">
        <v>10</v>
      </c>
      <c r="F3" s="2" t="s">
        <v>11</v>
      </c>
      <c r="G3" s="2" t="s">
        <v>12</v>
      </c>
      <c r="H3" s="47" t="s">
        <v>13</v>
      </c>
      <c r="I3" s="48"/>
    </row>
    <row r="4" spans="1:15" s="5" customFormat="1" x14ac:dyDescent="0.25">
      <c r="A4" s="45">
        <v>1</v>
      </c>
      <c r="B4" s="41" t="s">
        <v>10</v>
      </c>
      <c r="C4" s="41">
        <v>6565.8</v>
      </c>
      <c r="D4" s="41">
        <v>8</v>
      </c>
      <c r="E4" s="52">
        <f>SUM(C4*D4*0.001)</f>
        <v>52.526400000000002</v>
      </c>
      <c r="F4" s="49"/>
      <c r="G4" s="49"/>
      <c r="H4" s="50"/>
    </row>
    <row r="5" spans="1:15" s="5" customFormat="1" x14ac:dyDescent="0.25">
      <c r="A5" s="31">
        <v>2</v>
      </c>
      <c r="B5" s="101" t="s">
        <v>11</v>
      </c>
      <c r="C5" s="42">
        <v>4118.75</v>
      </c>
      <c r="D5" s="42">
        <v>2</v>
      </c>
      <c r="E5" s="53"/>
      <c r="F5" s="51">
        <f>SUM(C5*D5*0.001)</f>
        <v>8.2375000000000007</v>
      </c>
      <c r="G5" s="51"/>
      <c r="H5" s="51"/>
    </row>
    <row r="6" spans="1:15" s="5" customFormat="1" x14ac:dyDescent="0.25">
      <c r="A6" s="4">
        <v>3</v>
      </c>
      <c r="B6" s="101"/>
      <c r="C6" s="42">
        <v>4008.75</v>
      </c>
      <c r="D6" s="42">
        <v>6</v>
      </c>
      <c r="E6" s="54"/>
      <c r="F6" s="51">
        <f>SUM(C6*D6*0.001)</f>
        <v>24.052500000000002</v>
      </c>
      <c r="G6" s="51"/>
      <c r="H6" s="51"/>
    </row>
    <row r="7" spans="1:15" s="5" customFormat="1" x14ac:dyDescent="0.25">
      <c r="A7" s="31">
        <v>4</v>
      </c>
      <c r="B7" s="101"/>
      <c r="C7" s="42">
        <v>5200</v>
      </c>
      <c r="D7" s="42">
        <v>7</v>
      </c>
      <c r="E7" s="53"/>
      <c r="F7" s="51">
        <f>SUM(C7*D7*0.001)</f>
        <v>36.4</v>
      </c>
      <c r="G7" s="51"/>
      <c r="H7" s="51"/>
    </row>
    <row r="8" spans="1:15" s="5" customFormat="1" x14ac:dyDescent="0.25">
      <c r="A8" s="31">
        <v>5</v>
      </c>
      <c r="B8" s="42" t="s">
        <v>12</v>
      </c>
      <c r="C8" s="42">
        <v>5200</v>
      </c>
      <c r="D8" s="42">
        <v>2</v>
      </c>
      <c r="E8" s="54"/>
      <c r="F8" s="51"/>
      <c r="G8" s="51">
        <f>SUM(C8*D8*0.001)</f>
        <v>10.4</v>
      </c>
      <c r="H8" s="51"/>
    </row>
    <row r="9" spans="1:15" s="5" customFormat="1" x14ac:dyDescent="0.25">
      <c r="A9" s="31">
        <v>6</v>
      </c>
      <c r="B9" s="101" t="s">
        <v>13</v>
      </c>
      <c r="C9" s="42">
        <v>4118.75</v>
      </c>
      <c r="D9" s="42">
        <v>2</v>
      </c>
      <c r="E9" s="53"/>
      <c r="F9" s="51"/>
      <c r="G9" s="51"/>
      <c r="H9" s="51">
        <f>SUM(C9*D9*0.001)</f>
        <v>8.2375000000000007</v>
      </c>
    </row>
    <row r="10" spans="1:15" s="5" customFormat="1" ht="15.75" thickBot="1" x14ac:dyDescent="0.3">
      <c r="A10" s="31">
        <v>7</v>
      </c>
      <c r="B10" s="112"/>
      <c r="C10" s="42">
        <v>4008.75</v>
      </c>
      <c r="D10" s="42">
        <v>6</v>
      </c>
      <c r="E10" s="54"/>
      <c r="F10" s="51"/>
      <c r="G10" s="51"/>
      <c r="H10" s="51">
        <f>SUM(C10*D10*0.001)</f>
        <v>24.052500000000002</v>
      </c>
    </row>
    <row r="11" spans="1:15" x14ac:dyDescent="0.25">
      <c r="A11" s="10" t="s">
        <v>4</v>
      </c>
      <c r="B11" s="11"/>
      <c r="C11" s="12"/>
      <c r="D11" s="13"/>
      <c r="E11" s="55">
        <f>SUM(E4:E10)</f>
        <v>52.526400000000002</v>
      </c>
      <c r="F11" s="6">
        <f>SUM(F4:F10)</f>
        <v>68.69</v>
      </c>
      <c r="G11" s="6">
        <f>SUM(G4:G10)</f>
        <v>10.4</v>
      </c>
      <c r="H11" s="14">
        <f>SUM(H4:H10)</f>
        <v>32.290000000000006</v>
      </c>
      <c r="I11" s="24"/>
      <c r="J11" s="24"/>
      <c r="K11" s="24"/>
      <c r="L11" s="24"/>
      <c r="M11" s="24"/>
      <c r="N11" s="24"/>
      <c r="O11" s="24"/>
    </row>
    <row r="12" spans="1:15" x14ac:dyDescent="0.25">
      <c r="A12" s="15" t="s">
        <v>5</v>
      </c>
      <c r="B12" s="16"/>
      <c r="C12" s="17"/>
      <c r="D12" s="18"/>
      <c r="E12" s="56">
        <v>42.6</v>
      </c>
      <c r="F12" s="4">
        <v>61.3</v>
      </c>
      <c r="G12" s="4">
        <v>71.5</v>
      </c>
      <c r="H12" s="19">
        <v>83.2</v>
      </c>
      <c r="I12" s="24"/>
      <c r="J12" s="24"/>
      <c r="K12" s="24"/>
      <c r="L12" s="24"/>
      <c r="M12" s="24"/>
      <c r="N12" s="24"/>
      <c r="O12" s="24"/>
    </row>
    <row r="13" spans="1:15" x14ac:dyDescent="0.25">
      <c r="A13" s="15" t="s">
        <v>6</v>
      </c>
      <c r="B13" s="16"/>
      <c r="C13" s="17"/>
      <c r="D13" s="18"/>
      <c r="E13" s="54">
        <f>SUM(E11*E12)</f>
        <v>2237.62464</v>
      </c>
      <c r="F13" s="19">
        <f>SUM(F11*F12)</f>
        <v>4210.6970000000001</v>
      </c>
      <c r="G13" s="19">
        <f>SUM(G11*G12)</f>
        <v>743.6</v>
      </c>
      <c r="H13" s="19">
        <f>SUM(H11*H12)</f>
        <v>2686.5280000000007</v>
      </c>
      <c r="I13" s="24"/>
      <c r="J13" s="24"/>
      <c r="K13" s="24"/>
      <c r="L13" s="24"/>
      <c r="M13" s="24"/>
      <c r="N13" s="24"/>
      <c r="O13" s="24"/>
    </row>
    <row r="14" spans="1:15" ht="15.75" thickBot="1" x14ac:dyDescent="0.3">
      <c r="A14" s="33" t="s">
        <v>7</v>
      </c>
      <c r="B14" s="34"/>
      <c r="C14" s="35"/>
      <c r="D14" s="36"/>
      <c r="E14" s="57">
        <f>SUM(E13*0.1)</f>
        <v>223.76246400000002</v>
      </c>
      <c r="F14" s="20">
        <f>SUM(F13*0.1)</f>
        <v>421.06970000000001</v>
      </c>
      <c r="G14" s="20">
        <f>SUM(G13*0.1)</f>
        <v>74.36</v>
      </c>
      <c r="H14" s="44">
        <f>SUM(H13*0.1)</f>
        <v>268.65280000000007</v>
      </c>
      <c r="I14" s="24"/>
      <c r="J14" s="24"/>
      <c r="K14" s="24"/>
      <c r="L14" s="24"/>
      <c r="M14" s="24"/>
      <c r="N14" s="24"/>
      <c r="O14" s="24"/>
    </row>
    <row r="15" spans="1:15" ht="16.5" thickTop="1" thickBot="1" x14ac:dyDescent="0.3">
      <c r="A15" s="21" t="s">
        <v>8</v>
      </c>
      <c r="B15" s="32"/>
      <c r="C15" s="22"/>
      <c r="D15" s="22"/>
      <c r="E15" s="58"/>
      <c r="F15" s="23"/>
      <c r="G15" s="23"/>
      <c r="H15" s="25">
        <f>SUM(E13:H14)</f>
        <v>10866.294604000001</v>
      </c>
      <c r="J15" s="37"/>
      <c r="K15" s="37"/>
      <c r="L15" s="37"/>
      <c r="M15" s="37"/>
      <c r="N15" s="37"/>
      <c r="O15" s="37"/>
    </row>
    <row r="16" spans="1:15" x14ac:dyDescent="0.25">
      <c r="A16" s="99" t="s">
        <v>41</v>
      </c>
      <c r="B16" s="99"/>
      <c r="C16" s="99"/>
      <c r="D16" s="99"/>
      <c r="E16" s="99"/>
      <c r="F16" s="99"/>
      <c r="G16" s="99"/>
      <c r="H16" s="99"/>
    </row>
    <row r="19" spans="1:9" ht="15.75" thickBot="1" x14ac:dyDescent="0.3">
      <c r="A19" s="7" t="s">
        <v>32</v>
      </c>
      <c r="B19" s="8"/>
      <c r="C19" s="9"/>
      <c r="D19" s="9"/>
      <c r="E19" s="8"/>
      <c r="F19" s="9"/>
      <c r="G19" s="9"/>
    </row>
    <row r="20" spans="1:9" x14ac:dyDescent="0.25">
      <c r="A20" s="123" t="s">
        <v>1</v>
      </c>
      <c r="B20" s="100" t="s">
        <v>2</v>
      </c>
      <c r="C20" s="100" t="s">
        <v>3</v>
      </c>
      <c r="D20" s="100" t="s">
        <v>0</v>
      </c>
      <c r="E20" s="126" t="s">
        <v>9</v>
      </c>
      <c r="F20" s="127"/>
      <c r="G20" s="127"/>
      <c r="H20" s="127"/>
      <c r="I20" s="95"/>
    </row>
    <row r="21" spans="1:9" ht="15.75" thickBot="1" x14ac:dyDescent="0.3">
      <c r="A21" s="124"/>
      <c r="B21" s="112"/>
      <c r="C21" s="112"/>
      <c r="D21" s="112"/>
      <c r="E21" s="40" t="s">
        <v>14</v>
      </c>
      <c r="F21" s="2" t="s">
        <v>15</v>
      </c>
      <c r="G21" s="2" t="s">
        <v>11</v>
      </c>
      <c r="H21" s="47" t="s">
        <v>13</v>
      </c>
      <c r="I21" s="48"/>
    </row>
    <row r="22" spans="1:9" x14ac:dyDescent="0.25">
      <c r="A22" s="45">
        <v>1</v>
      </c>
      <c r="B22" s="41" t="s">
        <v>14</v>
      </c>
      <c r="C22" s="41">
        <v>6709.5</v>
      </c>
      <c r="D22" s="41">
        <v>6</v>
      </c>
      <c r="E22" s="62">
        <f>SUM(C22*D22*0.001)</f>
        <v>40.256999999999998</v>
      </c>
      <c r="F22" s="50"/>
      <c r="G22" s="50"/>
      <c r="H22" s="50"/>
      <c r="I22" s="96"/>
    </row>
    <row r="23" spans="1:9" x14ac:dyDescent="0.25">
      <c r="A23" s="31">
        <v>2</v>
      </c>
      <c r="B23" s="42" t="s">
        <v>15</v>
      </c>
      <c r="C23" s="42">
        <v>5200</v>
      </c>
      <c r="D23" s="42">
        <v>5</v>
      </c>
      <c r="E23" s="53"/>
      <c r="F23" s="51">
        <f>SUM(C23*D23*0.001)</f>
        <v>26</v>
      </c>
      <c r="G23" s="51"/>
      <c r="H23" s="51"/>
      <c r="I23" s="96"/>
    </row>
    <row r="24" spans="1:9" x14ac:dyDescent="0.25">
      <c r="A24" s="31">
        <v>3</v>
      </c>
      <c r="B24" s="101" t="s">
        <v>11</v>
      </c>
      <c r="C24" s="42">
        <v>4340</v>
      </c>
      <c r="D24" s="42">
        <v>1</v>
      </c>
      <c r="E24" s="53"/>
      <c r="F24" s="51"/>
      <c r="G24" s="51">
        <f>SUM(C24*D24*0.001)</f>
        <v>4.34</v>
      </c>
      <c r="H24" s="51"/>
      <c r="I24" s="96"/>
    </row>
    <row r="25" spans="1:9" x14ac:dyDescent="0.25">
      <c r="A25" s="31">
        <v>4</v>
      </c>
      <c r="B25" s="101"/>
      <c r="C25" s="42">
        <v>4240</v>
      </c>
      <c r="D25" s="42">
        <v>5</v>
      </c>
      <c r="E25" s="53"/>
      <c r="F25" s="51"/>
      <c r="G25" s="51">
        <f>SUM(C25*D25*0.001)</f>
        <v>21.2</v>
      </c>
      <c r="H25" s="51"/>
      <c r="I25" s="96"/>
    </row>
    <row r="26" spans="1:9" x14ac:dyDescent="0.25">
      <c r="A26" s="31">
        <v>5</v>
      </c>
      <c r="B26" s="101"/>
      <c r="C26" s="42">
        <v>5200</v>
      </c>
      <c r="D26" s="42">
        <v>1</v>
      </c>
      <c r="E26" s="53"/>
      <c r="F26" s="51"/>
      <c r="G26" s="51">
        <f>SUM(C26*D26*0.001)</f>
        <v>5.2</v>
      </c>
      <c r="H26" s="51"/>
      <c r="I26" s="96"/>
    </row>
    <row r="27" spans="1:9" x14ac:dyDescent="0.25">
      <c r="A27" s="31">
        <v>6</v>
      </c>
      <c r="B27" s="111" t="s">
        <v>13</v>
      </c>
      <c r="C27" s="42">
        <v>4240</v>
      </c>
      <c r="D27" s="42">
        <v>4</v>
      </c>
      <c r="E27" s="53"/>
      <c r="F27" s="51"/>
      <c r="G27" s="51"/>
      <c r="H27" s="51">
        <f>SUM(C27*D27*0.001)</f>
        <v>16.96</v>
      </c>
      <c r="I27" s="96"/>
    </row>
    <row r="28" spans="1:9" x14ac:dyDescent="0.25">
      <c r="A28" s="4">
        <v>7</v>
      </c>
      <c r="B28" s="109"/>
      <c r="C28" s="42">
        <v>4340</v>
      </c>
      <c r="D28" s="42">
        <v>1</v>
      </c>
      <c r="E28" s="53"/>
      <c r="F28" s="51"/>
      <c r="G28" s="51"/>
      <c r="H28" s="51">
        <f t="shared" ref="H28:H29" si="0">SUM(C28*D28*0.001)</f>
        <v>4.34</v>
      </c>
      <c r="I28" s="96"/>
    </row>
    <row r="29" spans="1:9" ht="15.75" thickBot="1" x14ac:dyDescent="0.3">
      <c r="A29" s="4">
        <v>8</v>
      </c>
      <c r="B29" s="110"/>
      <c r="C29" s="42">
        <v>4370</v>
      </c>
      <c r="D29" s="42">
        <v>1</v>
      </c>
      <c r="E29" s="53"/>
      <c r="F29" s="51"/>
      <c r="G29" s="51"/>
      <c r="H29" s="51">
        <f t="shared" si="0"/>
        <v>4.37</v>
      </c>
      <c r="I29" s="96"/>
    </row>
    <row r="30" spans="1:9" x14ac:dyDescent="0.25">
      <c r="A30" s="26" t="s">
        <v>4</v>
      </c>
      <c r="B30" s="27"/>
      <c r="C30" s="28"/>
      <c r="D30" s="29"/>
      <c r="E30" s="62">
        <f>SUM(E22:E29)</f>
        <v>40.256999999999998</v>
      </c>
      <c r="F30" s="50">
        <f>SUM(F22:F29)</f>
        <v>26</v>
      </c>
      <c r="G30" s="50">
        <f>SUM(G22:G29)</f>
        <v>30.74</v>
      </c>
      <c r="H30" s="14">
        <f>SUM(H22:H29)</f>
        <v>25.67</v>
      </c>
      <c r="I30" s="96"/>
    </row>
    <row r="31" spans="1:9" x14ac:dyDescent="0.25">
      <c r="A31" s="15" t="s">
        <v>5</v>
      </c>
      <c r="B31" s="16"/>
      <c r="C31" s="17"/>
      <c r="D31" s="18"/>
      <c r="E31" s="53">
        <v>33.700000000000003</v>
      </c>
      <c r="F31" s="51">
        <v>51.2</v>
      </c>
      <c r="G31" s="51">
        <v>61.3</v>
      </c>
      <c r="H31" s="19">
        <v>83.2</v>
      </c>
      <c r="I31" s="96"/>
    </row>
    <row r="32" spans="1:9" x14ac:dyDescent="0.25">
      <c r="A32" s="15" t="s">
        <v>6</v>
      </c>
      <c r="B32" s="16"/>
      <c r="C32" s="17"/>
      <c r="D32" s="18"/>
      <c r="E32" s="53">
        <f>SUM(E30*E31)</f>
        <v>1356.6609000000001</v>
      </c>
      <c r="F32" s="51">
        <f>SUM(F30*F31)</f>
        <v>1331.2</v>
      </c>
      <c r="G32" s="19">
        <f>SUM(G30*G31)</f>
        <v>1884.3619999999999</v>
      </c>
      <c r="H32" s="19">
        <f>SUM(H30*H31)</f>
        <v>2135.7440000000001</v>
      </c>
      <c r="I32" s="96"/>
    </row>
    <row r="33" spans="1:9" ht="15.75" thickBot="1" x14ac:dyDescent="0.3">
      <c r="A33" s="33" t="s">
        <v>7</v>
      </c>
      <c r="B33" s="34"/>
      <c r="C33" s="35"/>
      <c r="D33" s="36"/>
      <c r="E33" s="63">
        <f>SUM(E32*0.1)</f>
        <v>135.66609000000003</v>
      </c>
      <c r="F33" s="59">
        <f>SUM(F32*0.1)</f>
        <v>133.12</v>
      </c>
      <c r="G33" s="39">
        <f>SUM(G32*0.1)</f>
        <v>188.43619999999999</v>
      </c>
      <c r="H33" s="44">
        <f>SUM(H32*0.1)</f>
        <v>213.57440000000003</v>
      </c>
      <c r="I33" s="96"/>
    </row>
    <row r="34" spans="1:9" ht="16.5" thickTop="1" thickBot="1" x14ac:dyDescent="0.3">
      <c r="A34" s="21" t="s">
        <v>8</v>
      </c>
      <c r="B34" s="32"/>
      <c r="C34" s="22"/>
      <c r="D34" s="22"/>
      <c r="E34" s="60"/>
      <c r="F34" s="38"/>
      <c r="G34" s="38"/>
      <c r="H34" s="25">
        <f>SUM(G32:H33)</f>
        <v>4422.1166000000003</v>
      </c>
      <c r="I34" s="1"/>
    </row>
    <row r="35" spans="1:9" x14ac:dyDescent="0.25">
      <c r="A35" s="99" t="s">
        <v>33</v>
      </c>
      <c r="B35" s="99"/>
      <c r="C35" s="99"/>
      <c r="D35" s="99"/>
      <c r="E35" s="99"/>
      <c r="F35" s="99"/>
      <c r="G35" s="99"/>
      <c r="H35" s="99"/>
    </row>
    <row r="38" spans="1:9" ht="15.75" thickBot="1" x14ac:dyDescent="0.3">
      <c r="A38" s="7" t="s">
        <v>42</v>
      </c>
      <c r="B38" s="8"/>
      <c r="C38" s="9"/>
      <c r="D38" s="9"/>
      <c r="E38" s="8"/>
      <c r="F38" s="9"/>
      <c r="G38" s="9"/>
    </row>
    <row r="39" spans="1:9" x14ac:dyDescent="0.25">
      <c r="A39" s="123" t="s">
        <v>1</v>
      </c>
      <c r="B39" s="100" t="s">
        <v>2</v>
      </c>
      <c r="C39" s="100" t="s">
        <v>3</v>
      </c>
      <c r="D39" s="100" t="s">
        <v>0</v>
      </c>
      <c r="E39" s="126" t="s">
        <v>9</v>
      </c>
      <c r="F39" s="127"/>
      <c r="G39" s="127"/>
      <c r="H39" s="127"/>
      <c r="I39" s="95"/>
    </row>
    <row r="40" spans="1:9" ht="15.75" thickBot="1" x14ac:dyDescent="0.3">
      <c r="A40" s="124"/>
      <c r="B40" s="112"/>
      <c r="C40" s="112"/>
      <c r="D40" s="112"/>
      <c r="E40" s="40" t="s">
        <v>14</v>
      </c>
      <c r="F40" s="2" t="s">
        <v>15</v>
      </c>
      <c r="G40" s="2" t="s">
        <v>11</v>
      </c>
      <c r="H40" s="47" t="s">
        <v>13</v>
      </c>
      <c r="I40" s="48"/>
    </row>
    <row r="41" spans="1:9" x14ac:dyDescent="0.25">
      <c r="A41" s="45">
        <v>1</v>
      </c>
      <c r="B41" s="41" t="s">
        <v>14</v>
      </c>
      <c r="C41" s="41">
        <v>6709.5</v>
      </c>
      <c r="D41" s="41">
        <v>6</v>
      </c>
      <c r="E41" s="62">
        <f>SUM(C41*D41*0.001)</f>
        <v>40.256999999999998</v>
      </c>
      <c r="F41" s="50"/>
      <c r="G41" s="50"/>
      <c r="H41" s="50"/>
      <c r="I41" s="96"/>
    </row>
    <row r="42" spans="1:9" x14ac:dyDescent="0.25">
      <c r="A42" s="31">
        <v>2</v>
      </c>
      <c r="B42" s="42" t="s">
        <v>15</v>
      </c>
      <c r="C42" s="42">
        <v>5200</v>
      </c>
      <c r="D42" s="42">
        <v>5</v>
      </c>
      <c r="E42" s="53"/>
      <c r="F42" s="51">
        <f>SUM(C42*D42*0.001)</f>
        <v>26</v>
      </c>
      <c r="G42" s="51"/>
      <c r="H42" s="51"/>
      <c r="I42" s="96"/>
    </row>
    <row r="43" spans="1:9" x14ac:dyDescent="0.25">
      <c r="A43" s="31">
        <v>3</v>
      </c>
      <c r="B43" s="101" t="s">
        <v>11</v>
      </c>
      <c r="C43" s="42">
        <v>4030</v>
      </c>
      <c r="D43" s="42">
        <v>1</v>
      </c>
      <c r="E43" s="53"/>
      <c r="F43" s="51"/>
      <c r="G43" s="51">
        <f>SUM(C43*D43*0.001)</f>
        <v>4.03</v>
      </c>
      <c r="H43" s="51"/>
      <c r="I43" s="96"/>
    </row>
    <row r="44" spans="1:9" x14ac:dyDescent="0.25">
      <c r="A44" s="31">
        <v>4</v>
      </c>
      <c r="B44" s="101"/>
      <c r="C44" s="42">
        <v>4574.3999999999996</v>
      </c>
      <c r="D44" s="42">
        <v>1</v>
      </c>
      <c r="E44" s="53"/>
      <c r="F44" s="51"/>
      <c r="G44" s="51">
        <f>SUM(C44*D44*0.001)</f>
        <v>4.5743999999999998</v>
      </c>
      <c r="H44" s="51"/>
      <c r="I44" s="96"/>
    </row>
    <row r="45" spans="1:9" x14ac:dyDescent="0.25">
      <c r="A45" s="31">
        <v>5</v>
      </c>
      <c r="B45" s="101"/>
      <c r="C45" s="42">
        <v>3680</v>
      </c>
      <c r="D45" s="42">
        <v>1</v>
      </c>
      <c r="E45" s="53"/>
      <c r="F45" s="51"/>
      <c r="G45" s="51">
        <f>SUM(C45*D45*0.001)</f>
        <v>3.68</v>
      </c>
      <c r="H45" s="51"/>
      <c r="I45" s="96"/>
    </row>
    <row r="46" spans="1:9" x14ac:dyDescent="0.25">
      <c r="A46" s="31">
        <v>6</v>
      </c>
      <c r="B46" s="101"/>
      <c r="C46" s="42">
        <v>4240</v>
      </c>
      <c r="D46" s="42">
        <v>5</v>
      </c>
      <c r="E46" s="53"/>
      <c r="F46" s="51"/>
      <c r="G46" s="51">
        <f>SUM(C46*D46*0.001)</f>
        <v>21.2</v>
      </c>
      <c r="H46" s="51"/>
      <c r="I46" s="96"/>
    </row>
    <row r="47" spans="1:9" x14ac:dyDescent="0.25">
      <c r="A47" s="4">
        <v>7</v>
      </c>
      <c r="B47" s="101" t="s">
        <v>13</v>
      </c>
      <c r="C47" s="42">
        <v>4240</v>
      </c>
      <c r="D47" s="42">
        <v>4</v>
      </c>
      <c r="E47" s="53"/>
      <c r="F47" s="51"/>
      <c r="G47" s="51"/>
      <c r="H47" s="51">
        <f>SUM(C47*D47*0.001)</f>
        <v>16.96</v>
      </c>
      <c r="I47" s="96"/>
    </row>
    <row r="48" spans="1:9" x14ac:dyDescent="0.25">
      <c r="A48" s="4">
        <v>8</v>
      </c>
      <c r="B48" s="101"/>
      <c r="C48" s="42">
        <v>4340</v>
      </c>
      <c r="D48" s="42">
        <v>1</v>
      </c>
      <c r="E48" s="53"/>
      <c r="F48" s="51"/>
      <c r="G48" s="51"/>
      <c r="H48" s="51">
        <f t="shared" ref="H48:H49" si="1">SUM(C48*D48*0.001)</f>
        <v>4.34</v>
      </c>
      <c r="I48" s="96"/>
    </row>
    <row r="49" spans="1:17" x14ac:dyDescent="0.25">
      <c r="A49" s="4">
        <v>9</v>
      </c>
      <c r="B49" s="101"/>
      <c r="C49" s="42">
        <v>4370</v>
      </c>
      <c r="D49" s="42">
        <v>1</v>
      </c>
      <c r="E49" s="53"/>
      <c r="F49" s="51"/>
      <c r="G49" s="51"/>
      <c r="H49" s="51">
        <f t="shared" si="1"/>
        <v>4.37</v>
      </c>
      <c r="I49" s="96"/>
    </row>
    <row r="50" spans="1:17" x14ac:dyDescent="0.25">
      <c r="A50" s="26" t="s">
        <v>4</v>
      </c>
      <c r="B50" s="27"/>
      <c r="C50" s="28"/>
      <c r="D50" s="29"/>
      <c r="E50" s="64">
        <f>SUM(E41:E49)</f>
        <v>40.256999999999998</v>
      </c>
      <c r="F50" s="49">
        <f>SUM(F41:F49)</f>
        <v>26</v>
      </c>
      <c r="G50" s="49">
        <f>SUM(G41:G49)</f>
        <v>33.484400000000001</v>
      </c>
      <c r="H50" s="30">
        <f>SUM(H41:H49)</f>
        <v>25.67</v>
      </c>
      <c r="I50" s="96"/>
    </row>
    <row r="51" spans="1:17" x14ac:dyDescent="0.25">
      <c r="A51" s="15" t="s">
        <v>5</v>
      </c>
      <c r="B51" s="16"/>
      <c r="C51" s="17"/>
      <c r="D51" s="18"/>
      <c r="E51" s="53">
        <v>33.700000000000003</v>
      </c>
      <c r="F51" s="51">
        <v>51.2</v>
      </c>
      <c r="G51" s="51">
        <v>61.3</v>
      </c>
      <c r="H51" s="19">
        <v>83.2</v>
      </c>
      <c r="I51" s="96"/>
    </row>
    <row r="52" spans="1:17" x14ac:dyDescent="0.25">
      <c r="A52" s="15" t="s">
        <v>6</v>
      </c>
      <c r="B52" s="16"/>
      <c r="C52" s="17"/>
      <c r="D52" s="18"/>
      <c r="E52" s="53">
        <f>SUM(E50*E51)</f>
        <v>1356.6609000000001</v>
      </c>
      <c r="F52" s="51">
        <f>SUM(F50*F51)</f>
        <v>1331.2</v>
      </c>
      <c r="G52" s="19">
        <f>SUM(G50*G51)</f>
        <v>2052.5937199999998</v>
      </c>
      <c r="H52" s="19">
        <f>SUM(H50*H51)</f>
        <v>2135.7440000000001</v>
      </c>
      <c r="I52" s="96"/>
    </row>
    <row r="53" spans="1:17" ht="15.75" thickBot="1" x14ac:dyDescent="0.3">
      <c r="A53" s="33" t="s">
        <v>7</v>
      </c>
      <c r="B53" s="34"/>
      <c r="C53" s="35"/>
      <c r="D53" s="36"/>
      <c r="E53" s="63">
        <f>SUM(E52*0.1)</f>
        <v>135.66609000000003</v>
      </c>
      <c r="F53" s="59">
        <f>SUM(F52*0.1)</f>
        <v>133.12</v>
      </c>
      <c r="G53" s="39">
        <f>SUM(G52*0.1)</f>
        <v>205.25937199999998</v>
      </c>
      <c r="H53" s="44">
        <f>SUM(H52*0.1)</f>
        <v>213.57440000000003</v>
      </c>
      <c r="I53" s="96"/>
    </row>
    <row r="54" spans="1:17" ht="16.5" thickTop="1" thickBot="1" x14ac:dyDescent="0.3">
      <c r="A54" s="21" t="s">
        <v>8</v>
      </c>
      <c r="B54" s="32"/>
      <c r="C54" s="22"/>
      <c r="D54" s="22"/>
      <c r="E54" s="60"/>
      <c r="F54" s="38"/>
      <c r="G54" s="38"/>
      <c r="H54" s="25">
        <f>SUM(E52:I53)</f>
        <v>7563.8184820000015</v>
      </c>
      <c r="I54" s="1"/>
    </row>
    <row r="55" spans="1:17" x14ac:dyDescent="0.25">
      <c r="A55" s="99" t="s">
        <v>31</v>
      </c>
      <c r="B55" s="99"/>
      <c r="C55" s="99"/>
      <c r="D55" s="99"/>
      <c r="E55" s="99"/>
      <c r="F55" s="99"/>
      <c r="G55" s="99"/>
      <c r="H55" s="99"/>
    </row>
    <row r="58" spans="1:17" ht="15.75" thickBot="1" x14ac:dyDescent="0.3">
      <c r="A58" s="7" t="s">
        <v>36</v>
      </c>
      <c r="B58" s="8"/>
      <c r="C58" s="9"/>
      <c r="D58" s="9"/>
      <c r="E58" s="8"/>
      <c r="F58" s="9"/>
      <c r="G58" s="9"/>
    </row>
    <row r="59" spans="1:17" x14ac:dyDescent="0.25">
      <c r="A59" s="123" t="s">
        <v>1</v>
      </c>
      <c r="B59" s="100" t="s">
        <v>2</v>
      </c>
      <c r="C59" s="100" t="s">
        <v>3</v>
      </c>
      <c r="D59" s="100" t="s">
        <v>0</v>
      </c>
      <c r="E59" s="126" t="s">
        <v>9</v>
      </c>
      <c r="F59" s="127"/>
      <c r="G59" s="127"/>
      <c r="H59" s="127"/>
      <c r="I59" s="128"/>
    </row>
    <row r="60" spans="1:17" ht="15.75" thickBot="1" x14ac:dyDescent="0.3">
      <c r="A60" s="124"/>
      <c r="B60" s="112"/>
      <c r="C60" s="112"/>
      <c r="D60" s="112"/>
      <c r="E60" s="40" t="s">
        <v>14</v>
      </c>
      <c r="F60" s="2" t="s">
        <v>15</v>
      </c>
      <c r="G60" s="2" t="s">
        <v>11</v>
      </c>
      <c r="H60" s="2" t="s">
        <v>13</v>
      </c>
      <c r="I60" s="3" t="s">
        <v>16</v>
      </c>
    </row>
    <row r="61" spans="1:17" x14ac:dyDescent="0.25">
      <c r="A61" s="45">
        <v>1</v>
      </c>
      <c r="B61" s="100" t="s">
        <v>14</v>
      </c>
      <c r="C61" s="41">
        <v>6709.5</v>
      </c>
      <c r="D61" s="41">
        <v>5</v>
      </c>
      <c r="E61" s="62">
        <f>SUM(C61*D61*0.001)</f>
        <v>33.547499999999999</v>
      </c>
      <c r="F61" s="50"/>
      <c r="G61" s="50"/>
      <c r="H61" s="50"/>
      <c r="I61" s="50"/>
      <c r="Q61"/>
    </row>
    <row r="62" spans="1:17" x14ac:dyDescent="0.25">
      <c r="A62" s="31">
        <v>2</v>
      </c>
      <c r="B62" s="101"/>
      <c r="C62" s="42">
        <v>6722</v>
      </c>
      <c r="D62" s="42">
        <v>1</v>
      </c>
      <c r="E62" s="53">
        <f>SUM(C62*D62*0.001)</f>
        <v>6.7220000000000004</v>
      </c>
      <c r="F62" s="51"/>
      <c r="G62" s="51"/>
      <c r="H62" s="51"/>
      <c r="I62" s="51"/>
    </row>
    <row r="63" spans="1:17" x14ac:dyDescent="0.25">
      <c r="A63" s="4">
        <v>3</v>
      </c>
      <c r="B63" s="42" t="s">
        <v>15</v>
      </c>
      <c r="C63" s="42">
        <v>5200</v>
      </c>
      <c r="D63" s="42">
        <v>5</v>
      </c>
      <c r="E63" s="53"/>
      <c r="F63" s="51">
        <f>SUM(C63*D63*0.001)</f>
        <v>26</v>
      </c>
      <c r="G63" s="51"/>
      <c r="H63" s="51"/>
      <c r="I63" s="51"/>
    </row>
    <row r="64" spans="1:17" x14ac:dyDescent="0.25">
      <c r="A64" s="31">
        <v>4</v>
      </c>
      <c r="B64" s="101" t="s">
        <v>11</v>
      </c>
      <c r="C64" s="42">
        <v>4340</v>
      </c>
      <c r="D64" s="42">
        <v>1</v>
      </c>
      <c r="E64" s="53"/>
      <c r="F64" s="51"/>
      <c r="G64" s="51">
        <f>SUM(C64*D64*0.001)</f>
        <v>4.34</v>
      </c>
      <c r="H64" s="51"/>
      <c r="I64" s="51"/>
    </row>
    <row r="65" spans="1:9" x14ac:dyDescent="0.25">
      <c r="A65" s="4">
        <v>5</v>
      </c>
      <c r="B65" s="101"/>
      <c r="C65" s="42">
        <v>4240</v>
      </c>
      <c r="D65" s="42">
        <v>4</v>
      </c>
      <c r="E65" s="53"/>
      <c r="F65" s="51"/>
      <c r="G65" s="51">
        <f>SUM(C65*D65*0.001)</f>
        <v>16.96</v>
      </c>
      <c r="H65" s="51"/>
      <c r="I65" s="51"/>
    </row>
    <row r="66" spans="1:9" x14ac:dyDescent="0.25">
      <c r="A66" s="31">
        <v>6</v>
      </c>
      <c r="B66" s="101"/>
      <c r="C66" s="42">
        <v>4390</v>
      </c>
      <c r="D66" s="42">
        <v>1</v>
      </c>
      <c r="E66" s="53"/>
      <c r="F66" s="51"/>
      <c r="G66" s="51">
        <f>SUM(C66*D66*0.001)</f>
        <v>4.3899999999999997</v>
      </c>
      <c r="H66" s="51"/>
      <c r="I66" s="51"/>
    </row>
    <row r="67" spans="1:9" x14ac:dyDescent="0.25">
      <c r="A67" s="31">
        <v>7</v>
      </c>
      <c r="B67" s="101"/>
      <c r="C67" s="42">
        <v>5200</v>
      </c>
      <c r="D67" s="42">
        <v>1</v>
      </c>
      <c r="E67" s="53"/>
      <c r="F67" s="51"/>
      <c r="G67" s="51">
        <f>SUM(C67*D67*0.001)</f>
        <v>5.2</v>
      </c>
      <c r="H67" s="51"/>
      <c r="I67" s="51"/>
    </row>
    <row r="68" spans="1:9" x14ac:dyDescent="0.25">
      <c r="A68" s="4">
        <v>8</v>
      </c>
      <c r="B68" s="101" t="s">
        <v>13</v>
      </c>
      <c r="C68" s="42">
        <v>4240</v>
      </c>
      <c r="D68" s="42">
        <v>4</v>
      </c>
      <c r="E68" s="53"/>
      <c r="F68" s="51"/>
      <c r="G68" s="51"/>
      <c r="H68" s="51">
        <f>SUM(C68*D68*0.001)</f>
        <v>16.96</v>
      </c>
      <c r="I68" s="51"/>
    </row>
    <row r="69" spans="1:9" x14ac:dyDescent="0.25">
      <c r="A69" s="4">
        <v>9</v>
      </c>
      <c r="B69" s="101"/>
      <c r="C69" s="42">
        <v>4390</v>
      </c>
      <c r="D69" s="42">
        <v>1</v>
      </c>
      <c r="E69" s="53"/>
      <c r="F69" s="51"/>
      <c r="G69" s="51"/>
      <c r="H69" s="51">
        <f>SUM(C69*D69*0.001)</f>
        <v>4.3899999999999997</v>
      </c>
      <c r="I69" s="51"/>
    </row>
    <row r="70" spans="1:9" x14ac:dyDescent="0.25">
      <c r="A70" s="4">
        <v>10</v>
      </c>
      <c r="B70" s="101"/>
      <c r="C70" s="42">
        <v>4340</v>
      </c>
      <c r="D70" s="42">
        <v>1</v>
      </c>
      <c r="E70" s="53"/>
      <c r="F70" s="51"/>
      <c r="G70" s="51"/>
      <c r="H70" s="51">
        <f t="shared" ref="H70" si="2">SUM(C70*D70*0.001)</f>
        <v>4.34</v>
      </c>
      <c r="I70" s="51"/>
    </row>
    <row r="71" spans="1:9" ht="15.75" thickBot="1" x14ac:dyDescent="0.3">
      <c r="A71" s="2">
        <v>11</v>
      </c>
      <c r="B71" s="2" t="s">
        <v>16</v>
      </c>
      <c r="C71" s="2">
        <v>5200</v>
      </c>
      <c r="D71" s="2">
        <v>1</v>
      </c>
      <c r="E71" s="63"/>
      <c r="F71" s="59"/>
      <c r="G71" s="59"/>
      <c r="H71" s="59"/>
      <c r="I71" s="59">
        <f>SUM(C71*D71*0.001)</f>
        <v>5.2</v>
      </c>
    </row>
    <row r="72" spans="1:9" x14ac:dyDescent="0.25">
      <c r="A72" s="26" t="s">
        <v>4</v>
      </c>
      <c r="B72" s="27"/>
      <c r="C72" s="28"/>
      <c r="D72" s="29"/>
      <c r="E72" s="64">
        <f>SUM(E61:E71)</f>
        <v>40.269500000000001</v>
      </c>
      <c r="F72" s="49">
        <f>SUM(F61:F71)</f>
        <v>26</v>
      </c>
      <c r="G72" s="49">
        <f>SUM(G61:G71)</f>
        <v>30.89</v>
      </c>
      <c r="H72" s="30">
        <f>SUM(H61:H71)</f>
        <v>25.69</v>
      </c>
      <c r="I72" s="49">
        <f>SUM(I61:I71)</f>
        <v>5.2</v>
      </c>
    </row>
    <row r="73" spans="1:9" x14ac:dyDescent="0.25">
      <c r="A73" s="15" t="s">
        <v>5</v>
      </c>
      <c r="B73" s="16"/>
      <c r="C73" s="17"/>
      <c r="D73" s="18"/>
      <c r="E73" s="53">
        <v>33.700000000000003</v>
      </c>
      <c r="F73" s="51">
        <v>51.2</v>
      </c>
      <c r="G73" s="51">
        <v>61.3</v>
      </c>
      <c r="H73" s="19">
        <v>83.2</v>
      </c>
      <c r="I73" s="51">
        <v>93</v>
      </c>
    </row>
    <row r="74" spans="1:9" x14ac:dyDescent="0.25">
      <c r="A74" s="15" t="s">
        <v>6</v>
      </c>
      <c r="B74" s="16"/>
      <c r="C74" s="17"/>
      <c r="D74" s="18"/>
      <c r="E74" s="53">
        <f>SUM(E72*E73)</f>
        <v>1357.0821500000002</v>
      </c>
      <c r="F74" s="51">
        <f>SUM(F72*F73)</f>
        <v>1331.2</v>
      </c>
      <c r="G74" s="19">
        <f>SUM(G72*G73)</f>
        <v>1893.557</v>
      </c>
      <c r="H74" s="19">
        <f>SUM(H72*H73)</f>
        <v>2137.4080000000004</v>
      </c>
      <c r="I74" s="51">
        <f>SUM(I72*I73)</f>
        <v>483.6</v>
      </c>
    </row>
    <row r="75" spans="1:9" ht="15.75" thickBot="1" x14ac:dyDescent="0.3">
      <c r="A75" s="33" t="s">
        <v>7</v>
      </c>
      <c r="B75" s="34"/>
      <c r="C75" s="35"/>
      <c r="D75" s="36"/>
      <c r="E75" s="63">
        <f>SUM(E74*0.1)</f>
        <v>135.70821500000002</v>
      </c>
      <c r="F75" s="59">
        <f>SUM(F74*0.1)</f>
        <v>133.12</v>
      </c>
      <c r="G75" s="39">
        <f>SUM(G74*0.1)</f>
        <v>189.35570000000001</v>
      </c>
      <c r="H75" s="39">
        <f>SUM(H74*0.1)</f>
        <v>213.74080000000004</v>
      </c>
      <c r="I75" s="65">
        <f>SUM(I74*0.1)</f>
        <v>48.360000000000007</v>
      </c>
    </row>
    <row r="76" spans="1:9" ht="16.5" thickTop="1" thickBot="1" x14ac:dyDescent="0.3">
      <c r="A76" s="21" t="s">
        <v>8</v>
      </c>
      <c r="B76" s="32"/>
      <c r="C76" s="22"/>
      <c r="D76" s="22"/>
      <c r="E76" s="60"/>
      <c r="F76" s="38"/>
      <c r="G76" s="38"/>
      <c r="H76" s="43"/>
      <c r="I76" s="25">
        <f>SUM(E74:I75)</f>
        <v>7923.1318650000003</v>
      </c>
    </row>
    <row r="77" spans="1:9" x14ac:dyDescent="0.25">
      <c r="A77" s="99" t="s">
        <v>37</v>
      </c>
      <c r="B77" s="99"/>
      <c r="C77" s="99"/>
      <c r="D77" s="99"/>
      <c r="E77" s="99"/>
      <c r="F77" s="99"/>
      <c r="G77" s="99"/>
      <c r="H77" s="99"/>
      <c r="I77" s="99"/>
    </row>
    <row r="80" spans="1:9" ht="15.75" thickBot="1" x14ac:dyDescent="0.3">
      <c r="A80" s="7" t="s">
        <v>43</v>
      </c>
      <c r="B80" s="8"/>
      <c r="C80" s="9"/>
      <c r="D80" s="9"/>
      <c r="E80" s="8"/>
      <c r="F80" s="9"/>
      <c r="G80" s="9"/>
    </row>
    <row r="81" spans="1:9" x14ac:dyDescent="0.25">
      <c r="A81" s="123" t="s">
        <v>1</v>
      </c>
      <c r="B81" s="100" t="s">
        <v>2</v>
      </c>
      <c r="C81" s="100" t="s">
        <v>3</v>
      </c>
      <c r="D81" s="100" t="s">
        <v>0</v>
      </c>
      <c r="E81" s="100" t="s">
        <v>9</v>
      </c>
      <c r="F81" s="100"/>
      <c r="G81" s="100"/>
      <c r="H81" s="100"/>
      <c r="I81" s="132"/>
    </row>
    <row r="82" spans="1:9" ht="15.75" thickBot="1" x14ac:dyDescent="0.3">
      <c r="A82" s="124"/>
      <c r="B82" s="112"/>
      <c r="C82" s="112"/>
      <c r="D82" s="112"/>
      <c r="E82" s="40" t="s">
        <v>10</v>
      </c>
      <c r="F82" s="2" t="s">
        <v>11</v>
      </c>
      <c r="G82" s="2" t="s">
        <v>16</v>
      </c>
      <c r="H82" s="2" t="s">
        <v>17</v>
      </c>
      <c r="I82" s="3" t="s">
        <v>18</v>
      </c>
    </row>
    <row r="83" spans="1:9" x14ac:dyDescent="0.25">
      <c r="A83" s="45">
        <v>1</v>
      </c>
      <c r="B83" s="108" t="s">
        <v>10</v>
      </c>
      <c r="C83" s="41">
        <v>5748.4</v>
      </c>
      <c r="D83" s="41">
        <v>2</v>
      </c>
      <c r="E83" s="64">
        <f>SUM(C83*D83*0.001)</f>
        <v>11.4968</v>
      </c>
      <c r="F83" s="49"/>
      <c r="G83" s="49"/>
      <c r="H83" s="49"/>
      <c r="I83" s="6"/>
    </row>
    <row r="84" spans="1:9" x14ac:dyDescent="0.25">
      <c r="A84" s="31">
        <v>2</v>
      </c>
      <c r="B84" s="109"/>
      <c r="C84" s="42">
        <v>6397.7</v>
      </c>
      <c r="D84" s="42">
        <v>2</v>
      </c>
      <c r="E84" s="64">
        <f t="shared" ref="E84:E86" si="3">SUM(C84*D84*0.001)</f>
        <v>12.795400000000001</v>
      </c>
      <c r="F84" s="51"/>
      <c r="G84" s="51"/>
      <c r="H84" s="51"/>
      <c r="I84" s="67"/>
    </row>
    <row r="85" spans="1:9" x14ac:dyDescent="0.25">
      <c r="A85" s="4">
        <v>3</v>
      </c>
      <c r="B85" s="109"/>
      <c r="C85" s="42">
        <v>6920.3</v>
      </c>
      <c r="D85" s="42">
        <v>2</v>
      </c>
      <c r="E85" s="64">
        <f t="shared" si="3"/>
        <v>13.8406</v>
      </c>
      <c r="F85" s="51"/>
      <c r="G85" s="51"/>
      <c r="H85" s="51"/>
      <c r="I85" s="67"/>
    </row>
    <row r="86" spans="1:9" x14ac:dyDescent="0.25">
      <c r="A86" s="31">
        <v>4</v>
      </c>
      <c r="B86" s="110"/>
      <c r="C86" s="42">
        <v>7103.8</v>
      </c>
      <c r="D86" s="42">
        <v>2</v>
      </c>
      <c r="E86" s="64">
        <f t="shared" si="3"/>
        <v>14.207600000000001</v>
      </c>
      <c r="F86" s="51"/>
      <c r="G86" s="51"/>
      <c r="H86" s="51"/>
      <c r="I86" s="67"/>
    </row>
    <row r="87" spans="1:9" x14ac:dyDescent="0.25">
      <c r="A87" s="56">
        <v>5</v>
      </c>
      <c r="B87" s="111" t="s">
        <v>11</v>
      </c>
      <c r="C87" s="42">
        <v>2300</v>
      </c>
      <c r="D87" s="42">
        <v>1</v>
      </c>
      <c r="E87" s="53"/>
      <c r="F87" s="51">
        <f>SUM(C87*D87*0.001)</f>
        <v>2.3000000000000003</v>
      </c>
      <c r="G87" s="51"/>
      <c r="H87" s="51"/>
      <c r="I87" s="67"/>
    </row>
    <row r="88" spans="1:9" x14ac:dyDescent="0.25">
      <c r="A88" s="4">
        <v>6</v>
      </c>
      <c r="B88" s="109"/>
      <c r="C88" s="42">
        <v>2430</v>
      </c>
      <c r="D88" s="42">
        <v>1</v>
      </c>
      <c r="E88" s="53"/>
      <c r="F88" s="51">
        <f>SUM(C88*D88*0.001)</f>
        <v>2.4300000000000002</v>
      </c>
      <c r="G88" s="51"/>
      <c r="H88" s="51"/>
      <c r="I88" s="67"/>
    </row>
    <row r="89" spans="1:9" x14ac:dyDescent="0.25">
      <c r="A89" s="31">
        <v>7</v>
      </c>
      <c r="B89" s="109"/>
      <c r="C89" s="42">
        <v>3630</v>
      </c>
      <c r="D89" s="42">
        <v>2</v>
      </c>
      <c r="E89" s="53"/>
      <c r="F89" s="51">
        <f>SUM(C89*D89*0.001)</f>
        <v>7.26</v>
      </c>
      <c r="G89" s="51"/>
      <c r="H89" s="51"/>
      <c r="I89" s="67"/>
    </row>
    <row r="90" spans="1:9" x14ac:dyDescent="0.25">
      <c r="A90" s="31">
        <v>8</v>
      </c>
      <c r="B90" s="109"/>
      <c r="C90" s="42">
        <v>3500</v>
      </c>
      <c r="D90" s="42">
        <v>2</v>
      </c>
      <c r="E90" s="53"/>
      <c r="F90" s="51">
        <f>SUM(C90*D90*0.001)</f>
        <v>7</v>
      </c>
      <c r="G90" s="51"/>
      <c r="H90" s="51"/>
      <c r="I90" s="67"/>
    </row>
    <row r="91" spans="1:9" x14ac:dyDescent="0.25">
      <c r="A91" s="4">
        <v>9</v>
      </c>
      <c r="B91" s="110"/>
      <c r="C91" s="42">
        <v>3850</v>
      </c>
      <c r="D91" s="42">
        <v>3</v>
      </c>
      <c r="E91" s="53"/>
      <c r="F91" s="51">
        <f>SUM(C91*D91*0.001)</f>
        <v>11.55</v>
      </c>
      <c r="G91" s="51"/>
      <c r="H91" s="51"/>
      <c r="I91" s="67"/>
    </row>
    <row r="92" spans="1:9" x14ac:dyDescent="0.25">
      <c r="A92" s="4">
        <v>10</v>
      </c>
      <c r="B92" s="122" t="s">
        <v>16</v>
      </c>
      <c r="C92" s="42">
        <v>2300</v>
      </c>
      <c r="D92" s="42">
        <v>1</v>
      </c>
      <c r="E92" s="53"/>
      <c r="F92" s="51"/>
      <c r="G92" s="51">
        <f>SUM(C92*D92*0.001)</f>
        <v>2.3000000000000003</v>
      </c>
      <c r="H92" s="51"/>
      <c r="I92" s="67"/>
    </row>
    <row r="93" spans="1:9" x14ac:dyDescent="0.25">
      <c r="A93" s="4">
        <v>11</v>
      </c>
      <c r="B93" s="122"/>
      <c r="C93" s="42">
        <v>2430</v>
      </c>
      <c r="D93" s="42">
        <v>1</v>
      </c>
      <c r="E93" s="53"/>
      <c r="F93" s="51"/>
      <c r="G93" s="51">
        <f t="shared" ref="G93:G99" si="4">SUM(C93*D93*0.001)</f>
        <v>2.4300000000000002</v>
      </c>
      <c r="H93" s="51"/>
      <c r="I93" s="67"/>
    </row>
    <row r="94" spans="1:9" x14ac:dyDescent="0.25">
      <c r="A94" s="4">
        <v>12</v>
      </c>
      <c r="B94" s="122"/>
      <c r="C94" s="42">
        <v>3500</v>
      </c>
      <c r="D94" s="42">
        <v>3</v>
      </c>
      <c r="E94" s="53"/>
      <c r="F94" s="51"/>
      <c r="G94" s="51">
        <f t="shared" si="4"/>
        <v>10.5</v>
      </c>
      <c r="H94" s="51"/>
      <c r="I94" s="67"/>
    </row>
    <row r="95" spans="1:9" x14ac:dyDescent="0.25">
      <c r="A95" s="4">
        <v>13</v>
      </c>
      <c r="B95" s="122"/>
      <c r="C95" s="4">
        <v>3630</v>
      </c>
      <c r="D95" s="4">
        <v>1</v>
      </c>
      <c r="E95" s="53"/>
      <c r="F95" s="51"/>
      <c r="G95" s="51">
        <f t="shared" si="4"/>
        <v>3.63</v>
      </c>
      <c r="H95" s="51"/>
      <c r="I95" s="67"/>
    </row>
    <row r="96" spans="1:9" x14ac:dyDescent="0.25">
      <c r="A96" s="4">
        <v>14</v>
      </c>
      <c r="B96" s="122"/>
      <c r="C96" s="4">
        <v>4560</v>
      </c>
      <c r="D96" s="4">
        <v>1</v>
      </c>
      <c r="E96" s="53"/>
      <c r="F96" s="51"/>
      <c r="G96" s="51">
        <f t="shared" si="4"/>
        <v>4.5600000000000005</v>
      </c>
      <c r="H96" s="51"/>
      <c r="I96" s="67"/>
    </row>
    <row r="97" spans="1:9" x14ac:dyDescent="0.25">
      <c r="A97" s="4">
        <v>15</v>
      </c>
      <c r="B97" s="122"/>
      <c r="C97" s="4">
        <v>5970</v>
      </c>
      <c r="D97" s="4">
        <v>8</v>
      </c>
      <c r="E97" s="53"/>
      <c r="F97" s="51"/>
      <c r="G97" s="51">
        <f t="shared" si="4"/>
        <v>47.76</v>
      </c>
      <c r="H97" s="51"/>
      <c r="I97" s="67"/>
    </row>
    <row r="98" spans="1:9" x14ac:dyDescent="0.25">
      <c r="A98" s="4">
        <v>16</v>
      </c>
      <c r="B98" s="122"/>
      <c r="C98" s="4">
        <v>6070</v>
      </c>
      <c r="D98" s="4">
        <v>1</v>
      </c>
      <c r="E98" s="53"/>
      <c r="F98" s="51"/>
      <c r="G98" s="51">
        <f t="shared" si="4"/>
        <v>6.07</v>
      </c>
      <c r="H98" s="51"/>
      <c r="I98" s="67"/>
    </row>
    <row r="99" spans="1:9" x14ac:dyDescent="0.25">
      <c r="A99" s="4">
        <v>17</v>
      </c>
      <c r="B99" s="122"/>
      <c r="C99" s="4">
        <v>3850</v>
      </c>
      <c r="D99" s="4">
        <v>3</v>
      </c>
      <c r="E99" s="53"/>
      <c r="F99" s="51"/>
      <c r="G99" s="51">
        <f t="shared" si="4"/>
        <v>11.55</v>
      </c>
      <c r="H99" s="51"/>
      <c r="I99" s="67"/>
    </row>
    <row r="100" spans="1:9" x14ac:dyDescent="0.25">
      <c r="A100" s="4">
        <v>18</v>
      </c>
      <c r="B100" s="4" t="s">
        <v>17</v>
      </c>
      <c r="C100" s="4">
        <v>3500</v>
      </c>
      <c r="D100" s="4">
        <v>1</v>
      </c>
      <c r="E100" s="53"/>
      <c r="F100" s="51"/>
      <c r="G100" s="51"/>
      <c r="H100" s="51">
        <f>SUM(C100*D100*0.001)</f>
        <v>3.5</v>
      </c>
      <c r="I100" s="67"/>
    </row>
    <row r="101" spans="1:9" ht="15.75" thickBot="1" x14ac:dyDescent="0.3">
      <c r="A101" s="2">
        <v>19</v>
      </c>
      <c r="B101" s="2" t="s">
        <v>18</v>
      </c>
      <c r="C101" s="2">
        <v>6654.8</v>
      </c>
      <c r="D101" s="2">
        <v>8</v>
      </c>
      <c r="E101" s="63"/>
      <c r="F101" s="59"/>
      <c r="G101" s="59"/>
      <c r="H101" s="59"/>
      <c r="I101" s="63">
        <f>SUM(C101*D101*0.001)</f>
        <v>53.238400000000006</v>
      </c>
    </row>
    <row r="102" spans="1:9" x14ac:dyDescent="0.25">
      <c r="A102" s="26" t="s">
        <v>4</v>
      </c>
      <c r="B102" s="27"/>
      <c r="C102" s="28"/>
      <c r="D102" s="29"/>
      <c r="E102" s="64">
        <f>SUM(E83:E101)</f>
        <v>52.340400000000002</v>
      </c>
      <c r="F102" s="49">
        <f>SUM(F83:F101)</f>
        <v>30.540000000000003</v>
      </c>
      <c r="G102" s="49">
        <f>SUM(G83:G101)</f>
        <v>88.8</v>
      </c>
      <c r="H102" s="30">
        <f>SUM(H83:H101)</f>
        <v>3.5</v>
      </c>
      <c r="I102" s="49">
        <f>SUM(I83:I101)</f>
        <v>53.238400000000006</v>
      </c>
    </row>
    <row r="103" spans="1:9" x14ac:dyDescent="0.25">
      <c r="A103" s="15" t="s">
        <v>5</v>
      </c>
      <c r="B103" s="16"/>
      <c r="C103" s="17"/>
      <c r="D103" s="18"/>
      <c r="E103" s="53">
        <v>42.6</v>
      </c>
      <c r="F103" s="51">
        <v>61.3</v>
      </c>
      <c r="G103" s="51">
        <v>93</v>
      </c>
      <c r="H103" s="19">
        <v>11.1</v>
      </c>
      <c r="I103" s="51">
        <v>11.9</v>
      </c>
    </row>
    <row r="104" spans="1:9" x14ac:dyDescent="0.25">
      <c r="A104" s="15" t="s">
        <v>6</v>
      </c>
      <c r="B104" s="16"/>
      <c r="C104" s="17"/>
      <c r="D104" s="18"/>
      <c r="E104" s="53">
        <f>SUM(E102*E103)</f>
        <v>2229.7010400000004</v>
      </c>
      <c r="F104" s="19">
        <f>SUM(F102*F103)</f>
        <v>1872.1020000000001</v>
      </c>
      <c r="G104" s="51">
        <f>SUM(G102*G103)</f>
        <v>8258.4</v>
      </c>
      <c r="H104" s="19">
        <f>SUM(H102*H103)</f>
        <v>38.85</v>
      </c>
      <c r="I104" s="51">
        <f>SUM(I102*I103)</f>
        <v>633.53696000000014</v>
      </c>
    </row>
    <row r="105" spans="1:9" ht="15.75" thickBot="1" x14ac:dyDescent="0.3">
      <c r="A105" s="33" t="s">
        <v>7</v>
      </c>
      <c r="B105" s="34"/>
      <c r="C105" s="35"/>
      <c r="D105" s="36"/>
      <c r="E105" s="63">
        <f>SUM(E104*0.1)</f>
        <v>222.97010400000005</v>
      </c>
      <c r="F105" s="39">
        <f>SUM(F104*0.1)</f>
        <v>187.21020000000001</v>
      </c>
      <c r="G105" s="59">
        <f>SUM(G104*0.1)</f>
        <v>825.84</v>
      </c>
      <c r="H105" s="39">
        <f>SUM(H104*0.1)</f>
        <v>3.8850000000000002</v>
      </c>
      <c r="I105" s="68">
        <f>SUM(I104*0.1)</f>
        <v>63.353696000000014</v>
      </c>
    </row>
    <row r="106" spans="1:9" ht="16.5" thickTop="1" thickBot="1" x14ac:dyDescent="0.3">
      <c r="A106" s="21" t="s">
        <v>8</v>
      </c>
      <c r="B106" s="32"/>
      <c r="C106" s="22"/>
      <c r="D106" s="22"/>
      <c r="E106" s="60"/>
      <c r="F106" s="38"/>
      <c r="G106" s="38"/>
      <c r="H106" s="43"/>
      <c r="I106" s="25">
        <f>SUM(E104:I105)</f>
        <v>14335.849</v>
      </c>
    </row>
    <row r="107" spans="1:9" x14ac:dyDescent="0.25">
      <c r="A107" s="99" t="s">
        <v>35</v>
      </c>
      <c r="B107" s="99"/>
      <c r="C107" s="99"/>
      <c r="D107" s="99"/>
      <c r="E107" s="99"/>
      <c r="F107" s="99"/>
      <c r="G107" s="99"/>
      <c r="H107" s="99"/>
      <c r="I107" s="99"/>
    </row>
    <row r="110" spans="1:9" ht="15.75" thickBot="1" x14ac:dyDescent="0.3">
      <c r="A110" s="7" t="s">
        <v>38</v>
      </c>
      <c r="B110" s="8"/>
      <c r="C110" s="9"/>
      <c r="D110" s="9"/>
      <c r="E110" s="8"/>
      <c r="F110" s="9"/>
      <c r="G110" s="9"/>
    </row>
    <row r="111" spans="1:9" x14ac:dyDescent="0.25">
      <c r="A111" s="123" t="s">
        <v>1</v>
      </c>
      <c r="B111" s="100" t="s">
        <v>2</v>
      </c>
      <c r="C111" s="100" t="s">
        <v>3</v>
      </c>
      <c r="D111" s="100" t="s">
        <v>0</v>
      </c>
      <c r="E111" s="130" t="s">
        <v>9</v>
      </c>
      <c r="F111" s="130"/>
      <c r="G111" s="131"/>
      <c r="H111" s="71"/>
    </row>
    <row r="112" spans="1:9" ht="15.75" thickBot="1" x14ac:dyDescent="0.3">
      <c r="A112" s="124"/>
      <c r="B112" s="112"/>
      <c r="C112" s="112"/>
      <c r="D112" s="112"/>
      <c r="E112" s="40" t="s">
        <v>20</v>
      </c>
      <c r="F112" s="2" t="s">
        <v>14</v>
      </c>
      <c r="G112" s="3" t="s">
        <v>10</v>
      </c>
    </row>
    <row r="113" spans="1:7" x14ac:dyDescent="0.25">
      <c r="A113" s="45">
        <v>1</v>
      </c>
      <c r="B113" s="100" t="s">
        <v>20</v>
      </c>
      <c r="C113" s="41">
        <v>1090</v>
      </c>
      <c r="D113" s="41">
        <v>9</v>
      </c>
      <c r="E113" s="55">
        <f>SUM(C113*D113*0.001)</f>
        <v>9.81</v>
      </c>
      <c r="F113" s="50"/>
      <c r="G113" s="50"/>
    </row>
    <row r="114" spans="1:7" x14ac:dyDescent="0.25">
      <c r="A114" s="31">
        <v>2</v>
      </c>
      <c r="B114" s="101"/>
      <c r="C114" s="42">
        <v>1681.2</v>
      </c>
      <c r="D114" s="42">
        <v>9</v>
      </c>
      <c r="E114" s="54">
        <f t="shared" ref="E114:E115" si="5">SUM(C114*D114*0.001)</f>
        <v>15.130800000000001</v>
      </c>
      <c r="F114" s="51"/>
      <c r="G114" s="51"/>
    </row>
    <row r="115" spans="1:7" x14ac:dyDescent="0.25">
      <c r="A115" s="4">
        <v>3</v>
      </c>
      <c r="B115" s="101"/>
      <c r="C115" s="42">
        <v>1510</v>
      </c>
      <c r="D115" s="42">
        <v>1</v>
      </c>
      <c r="E115" s="52">
        <f t="shared" si="5"/>
        <v>1.51</v>
      </c>
      <c r="F115" s="51"/>
      <c r="G115" s="51"/>
    </row>
    <row r="116" spans="1:7" x14ac:dyDescent="0.25">
      <c r="A116" s="31">
        <v>4</v>
      </c>
      <c r="B116" s="101" t="s">
        <v>14</v>
      </c>
      <c r="C116" s="42">
        <v>1110</v>
      </c>
      <c r="D116" s="42">
        <v>1</v>
      </c>
      <c r="E116" s="53"/>
      <c r="F116" s="51">
        <f>SUM(C116*D116*0.001)</f>
        <v>1.1100000000000001</v>
      </c>
      <c r="G116" s="51"/>
    </row>
    <row r="117" spans="1:7" x14ac:dyDescent="0.25">
      <c r="A117" s="31">
        <v>5</v>
      </c>
      <c r="B117" s="101"/>
      <c r="C117" s="42">
        <v>1130</v>
      </c>
      <c r="D117" s="42">
        <v>1</v>
      </c>
      <c r="E117" s="54"/>
      <c r="F117" s="51">
        <f t="shared" ref="F117:F118" si="6">SUM(C117*D117*0.001)</f>
        <v>1.1300000000000001</v>
      </c>
      <c r="G117" s="51"/>
    </row>
    <row r="118" spans="1:7" x14ac:dyDescent="0.25">
      <c r="A118" s="31">
        <v>6</v>
      </c>
      <c r="B118" s="101"/>
      <c r="C118" s="42">
        <v>1280</v>
      </c>
      <c r="D118" s="42">
        <v>8</v>
      </c>
      <c r="E118" s="53"/>
      <c r="F118" s="51">
        <f t="shared" si="6"/>
        <v>10.24</v>
      </c>
      <c r="G118" s="51"/>
    </row>
    <row r="119" spans="1:7" x14ac:dyDescent="0.25">
      <c r="A119" s="31">
        <v>7</v>
      </c>
      <c r="B119" s="111" t="s">
        <v>19</v>
      </c>
      <c r="C119" s="42">
        <v>1150</v>
      </c>
      <c r="D119" s="42">
        <v>1</v>
      </c>
      <c r="E119" s="54"/>
      <c r="F119" s="51"/>
      <c r="G119" s="51">
        <f>SUM(C119*D119*0.001)</f>
        <v>1.1500000000000001</v>
      </c>
    </row>
    <row r="120" spans="1:7" x14ac:dyDescent="0.25">
      <c r="A120" s="4">
        <v>8</v>
      </c>
      <c r="B120" s="109"/>
      <c r="C120" s="42">
        <v>1280</v>
      </c>
      <c r="D120" s="42">
        <v>8</v>
      </c>
      <c r="E120" s="53"/>
      <c r="F120" s="51"/>
      <c r="G120" s="51">
        <f>SUM(C120*D120*0.001)</f>
        <v>10.24</v>
      </c>
    </row>
    <row r="121" spans="1:7" ht="15.75" thickBot="1" x14ac:dyDescent="0.3">
      <c r="A121" s="2">
        <v>9</v>
      </c>
      <c r="B121" s="129"/>
      <c r="C121" s="66">
        <v>1315</v>
      </c>
      <c r="D121" s="66">
        <v>1</v>
      </c>
      <c r="E121" s="70"/>
      <c r="F121" s="59"/>
      <c r="G121" s="59">
        <f>SUM(C121*D121*0.001)</f>
        <v>1.3149999999999999</v>
      </c>
    </row>
    <row r="122" spans="1:7" x14ac:dyDescent="0.25">
      <c r="A122" s="10" t="s">
        <v>4</v>
      </c>
      <c r="B122" s="11"/>
      <c r="C122" s="12"/>
      <c r="D122" s="13"/>
      <c r="E122" s="55">
        <f>SUM(E113:E121)</f>
        <v>26.450800000000005</v>
      </c>
      <c r="F122" s="50">
        <f>SUM(F113:F121)</f>
        <v>12.48</v>
      </c>
      <c r="G122" s="14">
        <f>SUM(G113:G121)</f>
        <v>12.705</v>
      </c>
    </row>
    <row r="123" spans="1:7" x14ac:dyDescent="0.25">
      <c r="A123" s="15" t="s">
        <v>5</v>
      </c>
      <c r="B123" s="16"/>
      <c r="C123" s="17"/>
      <c r="D123" s="18"/>
      <c r="E123" s="56">
        <v>11.1</v>
      </c>
      <c r="F123" s="4">
        <v>33.700000000000003</v>
      </c>
      <c r="G123" s="19">
        <v>42.6</v>
      </c>
    </row>
    <row r="124" spans="1:7" x14ac:dyDescent="0.25">
      <c r="A124" s="15" t="s">
        <v>6</v>
      </c>
      <c r="B124" s="16"/>
      <c r="C124" s="17"/>
      <c r="D124" s="18"/>
      <c r="E124" s="54">
        <f>SUM(E122*E123)</f>
        <v>293.60388000000006</v>
      </c>
      <c r="F124" s="19">
        <f>SUM(F122*F123)</f>
        <v>420.57600000000002</v>
      </c>
      <c r="G124" s="19">
        <f>SUM(G122*G123)</f>
        <v>541.23300000000006</v>
      </c>
    </row>
    <row r="125" spans="1:7" ht="15.75" thickBot="1" x14ac:dyDescent="0.3">
      <c r="A125" s="33" t="s">
        <v>7</v>
      </c>
      <c r="B125" s="34"/>
      <c r="C125" s="35"/>
      <c r="D125" s="36"/>
      <c r="E125" s="57">
        <f>SUM(E124*0.1)</f>
        <v>29.360388000000007</v>
      </c>
      <c r="F125" s="20">
        <f>SUM(F124*0.1)</f>
        <v>42.057600000000008</v>
      </c>
      <c r="G125" s="44">
        <f>SUM(G124*0.1)</f>
        <v>54.123300000000008</v>
      </c>
    </row>
    <row r="126" spans="1:7" ht="16.5" thickTop="1" thickBot="1" x14ac:dyDescent="0.3">
      <c r="A126" s="21" t="s">
        <v>8</v>
      </c>
      <c r="B126" s="32"/>
      <c r="C126" s="22"/>
      <c r="D126" s="22"/>
      <c r="E126" s="58"/>
      <c r="F126" s="23"/>
      <c r="G126" s="25">
        <f>SUM(E124:G125)</f>
        <v>1380.9541680000004</v>
      </c>
    </row>
    <row r="127" spans="1:7" x14ac:dyDescent="0.25">
      <c r="A127" s="99" t="s">
        <v>39</v>
      </c>
      <c r="B127" s="99"/>
      <c r="C127" s="99"/>
      <c r="D127" s="99"/>
      <c r="E127" s="99"/>
      <c r="F127" s="99"/>
      <c r="G127" s="99"/>
    </row>
    <row r="130" spans="1:8" ht="15.75" thickBot="1" x14ac:dyDescent="0.3">
      <c r="A130" s="7" t="s">
        <v>21</v>
      </c>
      <c r="B130" s="8"/>
      <c r="C130" s="9"/>
      <c r="D130" s="9"/>
      <c r="E130" s="8"/>
      <c r="F130" s="9"/>
      <c r="G130" s="9"/>
    </row>
    <row r="131" spans="1:8" x14ac:dyDescent="0.25">
      <c r="A131" s="123" t="s">
        <v>1</v>
      </c>
      <c r="B131" s="100" t="s">
        <v>2</v>
      </c>
      <c r="C131" s="100" t="s">
        <v>3</v>
      </c>
      <c r="D131" s="100" t="s">
        <v>0</v>
      </c>
      <c r="E131" s="113" t="s">
        <v>9</v>
      </c>
      <c r="F131" s="114"/>
      <c r="G131" s="114"/>
      <c r="H131" s="115"/>
    </row>
    <row r="132" spans="1:8" ht="15.75" thickBot="1" x14ac:dyDescent="0.3">
      <c r="A132" s="125"/>
      <c r="B132" s="111"/>
      <c r="C132" s="111"/>
      <c r="D132" s="111"/>
      <c r="E132" s="76" t="s">
        <v>22</v>
      </c>
      <c r="F132" s="40" t="s">
        <v>23</v>
      </c>
      <c r="G132" s="2" t="s">
        <v>14</v>
      </c>
      <c r="H132" s="3" t="s">
        <v>11</v>
      </c>
    </row>
    <row r="133" spans="1:8" x14ac:dyDescent="0.25">
      <c r="A133" s="45">
        <v>1</v>
      </c>
      <c r="B133" s="108" t="s">
        <v>22</v>
      </c>
      <c r="C133" s="41">
        <v>1449.15</v>
      </c>
      <c r="D133" s="41">
        <v>2</v>
      </c>
      <c r="E133" s="50">
        <f>SUM(C133*D133*0.001)</f>
        <v>2.8983000000000003</v>
      </c>
      <c r="F133" s="75"/>
      <c r="G133" s="6"/>
      <c r="H133" s="6"/>
    </row>
    <row r="134" spans="1:8" x14ac:dyDescent="0.25">
      <c r="A134" s="31">
        <v>2</v>
      </c>
      <c r="B134" s="109"/>
      <c r="C134" s="42">
        <v>1503.35</v>
      </c>
      <c r="D134" s="42">
        <v>4</v>
      </c>
      <c r="E134" s="51">
        <f t="shared" ref="E134:E140" si="7">SUM(C134*D134*0.001)</f>
        <v>6.0133999999999999</v>
      </c>
      <c r="F134" s="56"/>
      <c r="G134" s="4"/>
      <c r="H134" s="4"/>
    </row>
    <row r="135" spans="1:8" x14ac:dyDescent="0.25">
      <c r="A135" s="4">
        <v>3</v>
      </c>
      <c r="B135" s="109"/>
      <c r="C135" s="42">
        <v>1668.1</v>
      </c>
      <c r="D135" s="42">
        <v>2</v>
      </c>
      <c r="E135" s="51">
        <f t="shared" si="7"/>
        <v>3.3361999999999998</v>
      </c>
      <c r="F135" s="56"/>
      <c r="G135" s="4"/>
      <c r="H135" s="4"/>
    </row>
    <row r="136" spans="1:8" x14ac:dyDescent="0.25">
      <c r="A136" s="31">
        <v>4</v>
      </c>
      <c r="B136" s="109"/>
      <c r="C136" s="42">
        <v>1715.4</v>
      </c>
      <c r="D136" s="42">
        <v>2</v>
      </c>
      <c r="E136" s="51">
        <f t="shared" si="7"/>
        <v>3.4308000000000001</v>
      </c>
      <c r="F136" s="56"/>
      <c r="G136" s="4"/>
      <c r="H136" s="4"/>
    </row>
    <row r="137" spans="1:8" x14ac:dyDescent="0.25">
      <c r="A137" s="31">
        <v>5</v>
      </c>
      <c r="B137" s="109"/>
      <c r="C137" s="42">
        <v>1830.7</v>
      </c>
      <c r="D137" s="42">
        <v>4</v>
      </c>
      <c r="E137" s="51">
        <f t="shared" si="7"/>
        <v>7.3228</v>
      </c>
      <c r="F137" s="56"/>
      <c r="G137" s="4"/>
      <c r="H137" s="4"/>
    </row>
    <row r="138" spans="1:8" x14ac:dyDescent="0.25">
      <c r="A138" s="31">
        <v>6</v>
      </c>
      <c r="B138" s="109"/>
      <c r="C138" s="42">
        <v>1873.85</v>
      </c>
      <c r="D138" s="42">
        <v>4</v>
      </c>
      <c r="E138" s="51">
        <f t="shared" si="7"/>
        <v>7.4954000000000001</v>
      </c>
      <c r="F138" s="56"/>
      <c r="G138" s="4"/>
      <c r="H138" s="4"/>
    </row>
    <row r="139" spans="1:8" x14ac:dyDescent="0.25">
      <c r="A139" s="31">
        <v>7</v>
      </c>
      <c r="B139" s="109"/>
      <c r="C139" s="42">
        <v>1946.2</v>
      </c>
      <c r="D139" s="42">
        <v>4</v>
      </c>
      <c r="E139" s="51">
        <f t="shared" si="7"/>
        <v>7.7848000000000006</v>
      </c>
      <c r="F139" s="56"/>
      <c r="G139" s="4"/>
      <c r="H139" s="4"/>
    </row>
    <row r="140" spans="1:8" x14ac:dyDescent="0.25">
      <c r="A140" s="4">
        <v>8</v>
      </c>
      <c r="B140" s="110"/>
      <c r="C140" s="42">
        <v>2114.25</v>
      </c>
      <c r="D140" s="42">
        <v>4</v>
      </c>
      <c r="E140" s="51">
        <f t="shared" si="7"/>
        <v>8.4570000000000007</v>
      </c>
      <c r="F140" s="56"/>
      <c r="G140" s="4"/>
      <c r="H140" s="4"/>
    </row>
    <row r="141" spans="1:8" x14ac:dyDescent="0.25">
      <c r="A141" s="4">
        <v>9</v>
      </c>
      <c r="B141" s="111" t="s">
        <v>23</v>
      </c>
      <c r="C141" s="42">
        <v>1240</v>
      </c>
      <c r="D141" s="42">
        <v>3</v>
      </c>
      <c r="E141" s="4"/>
      <c r="F141" s="54">
        <f>SUM(C141*D141*0.001)</f>
        <v>3.72</v>
      </c>
      <c r="G141" s="51"/>
      <c r="H141" s="51"/>
    </row>
    <row r="142" spans="1:8" x14ac:dyDescent="0.25">
      <c r="A142" s="4">
        <v>10</v>
      </c>
      <c r="B142" s="109"/>
      <c r="C142" s="42">
        <v>1490</v>
      </c>
      <c r="D142" s="42">
        <v>3</v>
      </c>
      <c r="E142" s="4"/>
      <c r="F142" s="54">
        <f t="shared" ref="F142:F146" si="8">SUM(C142*D142*0.001)</f>
        <v>4.47</v>
      </c>
      <c r="G142" s="51"/>
      <c r="H142" s="51"/>
    </row>
    <row r="143" spans="1:8" x14ac:dyDescent="0.25">
      <c r="A143" s="4">
        <v>11</v>
      </c>
      <c r="B143" s="109"/>
      <c r="C143" s="42">
        <v>1670</v>
      </c>
      <c r="D143" s="42">
        <v>2</v>
      </c>
      <c r="E143" s="4"/>
      <c r="F143" s="54">
        <f t="shared" si="8"/>
        <v>3.34</v>
      </c>
      <c r="G143" s="51"/>
      <c r="H143" s="51"/>
    </row>
    <row r="144" spans="1:8" x14ac:dyDescent="0.25">
      <c r="A144" s="4">
        <v>12</v>
      </c>
      <c r="B144" s="109"/>
      <c r="C144" s="42">
        <v>746.5</v>
      </c>
      <c r="D144" s="42">
        <v>2</v>
      </c>
      <c r="E144" s="4"/>
      <c r="F144" s="54">
        <f t="shared" si="8"/>
        <v>1.4930000000000001</v>
      </c>
      <c r="G144" s="51"/>
      <c r="H144" s="51"/>
    </row>
    <row r="145" spans="1:8" x14ac:dyDescent="0.25">
      <c r="A145" s="4">
        <v>13</v>
      </c>
      <c r="B145" s="109"/>
      <c r="C145" s="42">
        <v>850</v>
      </c>
      <c r="D145" s="42">
        <v>2</v>
      </c>
      <c r="E145" s="4"/>
      <c r="F145" s="54">
        <f t="shared" si="8"/>
        <v>1.7</v>
      </c>
      <c r="G145" s="51"/>
      <c r="H145" s="51"/>
    </row>
    <row r="146" spans="1:8" x14ac:dyDescent="0.25">
      <c r="A146" s="4">
        <v>14</v>
      </c>
      <c r="B146" s="110"/>
      <c r="C146" s="42">
        <v>1500</v>
      </c>
      <c r="D146" s="42">
        <v>4</v>
      </c>
      <c r="E146" s="4"/>
      <c r="F146" s="54">
        <f t="shared" si="8"/>
        <v>6</v>
      </c>
      <c r="G146" s="51"/>
      <c r="H146" s="51"/>
    </row>
    <row r="147" spans="1:8" x14ac:dyDescent="0.25">
      <c r="A147" s="56">
        <v>15</v>
      </c>
      <c r="B147" s="111" t="s">
        <v>14</v>
      </c>
      <c r="C147" s="42">
        <v>4802.6499999999996</v>
      </c>
      <c r="D147" s="42">
        <v>2</v>
      </c>
      <c r="E147" s="4"/>
      <c r="F147" s="53"/>
      <c r="G147" s="51">
        <f>SUM(C147*D147*0.001)</f>
        <v>9.6052999999999997</v>
      </c>
      <c r="H147" s="51"/>
    </row>
    <row r="148" spans="1:8" x14ac:dyDescent="0.25">
      <c r="A148" s="56">
        <v>16</v>
      </c>
      <c r="B148" s="110"/>
      <c r="C148" s="42">
        <v>5115.8500000000004</v>
      </c>
      <c r="D148" s="42">
        <v>1</v>
      </c>
      <c r="E148" s="4"/>
      <c r="F148" s="54"/>
      <c r="G148" s="51">
        <f>SUM(C148*D148*0.001)</f>
        <v>5.1158500000000009</v>
      </c>
      <c r="H148" s="51"/>
    </row>
    <row r="149" spans="1:8" x14ac:dyDescent="0.25">
      <c r="A149" s="56">
        <v>17</v>
      </c>
      <c r="B149" s="101" t="s">
        <v>11</v>
      </c>
      <c r="C149" s="42">
        <v>850</v>
      </c>
      <c r="D149" s="42">
        <v>4</v>
      </c>
      <c r="E149" s="4"/>
      <c r="F149" s="53"/>
      <c r="G149" s="51"/>
      <c r="H149" s="51">
        <f>SUM(C149*D149*0.001)</f>
        <v>3.4</v>
      </c>
    </row>
    <row r="150" spans="1:8" x14ac:dyDescent="0.25">
      <c r="A150" s="56">
        <v>18</v>
      </c>
      <c r="B150" s="101"/>
      <c r="C150" s="42">
        <v>1240</v>
      </c>
      <c r="D150" s="42">
        <v>2</v>
      </c>
      <c r="E150" s="4"/>
      <c r="F150" s="54"/>
      <c r="G150" s="51"/>
      <c r="H150" s="51">
        <f t="shared" ref="H150:H155" si="9">SUM(C150*D150*0.001)</f>
        <v>2.48</v>
      </c>
    </row>
    <row r="151" spans="1:8" x14ac:dyDescent="0.25">
      <c r="A151" s="56">
        <v>19</v>
      </c>
      <c r="B151" s="101"/>
      <c r="C151" s="42">
        <v>1490</v>
      </c>
      <c r="D151" s="42">
        <v>2</v>
      </c>
      <c r="E151" s="4"/>
      <c r="F151" s="54"/>
      <c r="G151" s="51"/>
      <c r="H151" s="51">
        <f t="shared" si="9"/>
        <v>2.98</v>
      </c>
    </row>
    <row r="152" spans="1:8" x14ac:dyDescent="0.25">
      <c r="A152" s="56">
        <v>20</v>
      </c>
      <c r="B152" s="101"/>
      <c r="C152" s="42">
        <v>1500</v>
      </c>
      <c r="D152" s="42">
        <v>4</v>
      </c>
      <c r="E152" s="4"/>
      <c r="F152" s="54"/>
      <c r="G152" s="51"/>
      <c r="H152" s="51">
        <f t="shared" si="9"/>
        <v>6</v>
      </c>
    </row>
    <row r="153" spans="1:8" x14ac:dyDescent="0.25">
      <c r="A153" s="56">
        <v>21</v>
      </c>
      <c r="B153" s="101"/>
      <c r="C153" s="42">
        <v>1670</v>
      </c>
      <c r="D153" s="42">
        <v>2</v>
      </c>
      <c r="E153" s="4"/>
      <c r="F153" s="54"/>
      <c r="G153" s="51"/>
      <c r="H153" s="51">
        <f t="shared" si="9"/>
        <v>3.34</v>
      </c>
    </row>
    <row r="154" spans="1:8" x14ac:dyDescent="0.25">
      <c r="A154" s="56">
        <v>22</v>
      </c>
      <c r="B154" s="101"/>
      <c r="C154" s="42">
        <v>1925</v>
      </c>
      <c r="D154" s="42">
        <v>4</v>
      </c>
      <c r="E154" s="4"/>
      <c r="F154" s="53"/>
      <c r="G154" s="51"/>
      <c r="H154" s="51">
        <f t="shared" si="9"/>
        <v>7.7</v>
      </c>
    </row>
    <row r="155" spans="1:8" x14ac:dyDescent="0.25">
      <c r="A155" s="4">
        <v>23</v>
      </c>
      <c r="B155" s="101"/>
      <c r="C155" s="42">
        <v>2710</v>
      </c>
      <c r="D155" s="42">
        <v>2</v>
      </c>
      <c r="E155" s="4"/>
      <c r="F155" s="53"/>
      <c r="G155" s="51"/>
      <c r="H155" s="51">
        <f t="shared" si="9"/>
        <v>5.42</v>
      </c>
    </row>
    <row r="156" spans="1:8" x14ac:dyDescent="0.25">
      <c r="A156" s="56">
        <v>24</v>
      </c>
      <c r="B156" s="101"/>
      <c r="C156" s="42">
        <v>4400</v>
      </c>
      <c r="D156" s="42">
        <v>3</v>
      </c>
      <c r="E156" s="4"/>
      <c r="F156" s="53"/>
      <c r="G156" s="51"/>
      <c r="H156" s="51">
        <f>SUM(C156*D156*0.001)</f>
        <v>13.200000000000001</v>
      </c>
    </row>
    <row r="157" spans="1:8" ht="15.75" thickBot="1" x14ac:dyDescent="0.3">
      <c r="A157" s="98">
        <v>25</v>
      </c>
      <c r="B157" s="112"/>
      <c r="C157" s="66">
        <v>4802.6499999999996</v>
      </c>
      <c r="D157" s="2">
        <v>1</v>
      </c>
      <c r="E157" s="2"/>
      <c r="F157" s="63"/>
      <c r="G157" s="59"/>
      <c r="H157" s="59">
        <f>SUM(C157*D157*0.001)</f>
        <v>4.8026499999999999</v>
      </c>
    </row>
    <row r="158" spans="1:8" x14ac:dyDescent="0.25">
      <c r="A158" s="116" t="s">
        <v>4</v>
      </c>
      <c r="B158" s="117"/>
      <c r="C158" s="117"/>
      <c r="D158" s="118"/>
      <c r="E158" s="49">
        <f>SUM(E133:E157)</f>
        <v>46.738700000000001</v>
      </c>
      <c r="F158" s="52">
        <f>SUM(F133:F157)</f>
        <v>20.722999999999999</v>
      </c>
      <c r="G158" s="49">
        <f>SUM(G133:G157)</f>
        <v>14.721150000000002</v>
      </c>
      <c r="H158" s="30">
        <f>SUM(H133:H157)</f>
        <v>49.322650000000003</v>
      </c>
    </row>
    <row r="159" spans="1:8" x14ac:dyDescent="0.25">
      <c r="A159" s="119" t="s">
        <v>5</v>
      </c>
      <c r="B159" s="120"/>
      <c r="C159" s="120"/>
      <c r="D159" s="121"/>
      <c r="E159" s="51">
        <v>5.42</v>
      </c>
      <c r="F159" s="53">
        <v>26.3</v>
      </c>
      <c r="G159" s="51">
        <v>33.700000000000003</v>
      </c>
      <c r="H159" s="19">
        <v>61.3</v>
      </c>
    </row>
    <row r="160" spans="1:8" x14ac:dyDescent="0.25">
      <c r="A160" s="77" t="s">
        <v>6</v>
      </c>
      <c r="B160" s="78"/>
      <c r="C160" s="78"/>
      <c r="D160" s="79"/>
      <c r="E160" s="51">
        <f>SUM(E158*E159)</f>
        <v>253.32375400000001</v>
      </c>
      <c r="F160" s="54">
        <f>SUM(F158*F159)</f>
        <v>545.01490000000001</v>
      </c>
      <c r="G160" s="19">
        <f>SUM(G158*G159)</f>
        <v>496.10275500000012</v>
      </c>
      <c r="H160" s="19">
        <f>SUM(H158*H159)</f>
        <v>3023.4784450000002</v>
      </c>
    </row>
    <row r="161" spans="1:9" ht="15.75" thickBot="1" x14ac:dyDescent="0.3">
      <c r="A161" s="105" t="s">
        <v>7</v>
      </c>
      <c r="B161" s="106"/>
      <c r="C161" s="106"/>
      <c r="D161" s="107"/>
      <c r="E161" s="59">
        <f>SUM(E160*0.1)</f>
        <v>25.332375400000004</v>
      </c>
      <c r="F161" s="70">
        <f>SUM(F160*0.1)</f>
        <v>54.501490000000004</v>
      </c>
      <c r="G161" s="39">
        <f>SUM(G160*0.1)</f>
        <v>49.610275500000014</v>
      </c>
      <c r="H161" s="39">
        <f>SUM(H160*0.1)</f>
        <v>302.34784450000001</v>
      </c>
    </row>
    <row r="162" spans="1:9" ht="15.75" thickBot="1" x14ac:dyDescent="0.3">
      <c r="A162" s="72" t="s">
        <v>8</v>
      </c>
      <c r="B162" s="73"/>
      <c r="C162" s="74"/>
      <c r="D162" s="74"/>
      <c r="E162" s="80"/>
      <c r="F162" s="60"/>
      <c r="G162" s="38"/>
      <c r="H162" s="81">
        <f>SUM(F160:H161)</f>
        <v>4471.0557100000005</v>
      </c>
    </row>
    <row r="166" spans="1:9" ht="15.75" thickBot="1" x14ac:dyDescent="0.3">
      <c r="A166" s="7" t="s">
        <v>24</v>
      </c>
      <c r="B166" s="8"/>
      <c r="C166" s="9"/>
      <c r="D166" s="9"/>
      <c r="E166" s="8"/>
      <c r="F166" s="9"/>
      <c r="G166" s="9"/>
    </row>
    <row r="167" spans="1:9" x14ac:dyDescent="0.25">
      <c r="A167" s="123" t="s">
        <v>1</v>
      </c>
      <c r="B167" s="100" t="s">
        <v>2</v>
      </c>
      <c r="C167" s="100" t="s">
        <v>3</v>
      </c>
      <c r="D167" s="100" t="s">
        <v>0</v>
      </c>
      <c r="E167" s="113" t="s">
        <v>9</v>
      </c>
      <c r="F167" s="114"/>
      <c r="G167" s="114"/>
      <c r="H167" s="115"/>
      <c r="I167" s="71"/>
    </row>
    <row r="168" spans="1:9" ht="15.75" thickBot="1" x14ac:dyDescent="0.3">
      <c r="A168" s="125"/>
      <c r="B168" s="111"/>
      <c r="C168" s="111"/>
      <c r="D168" s="111"/>
      <c r="E168" s="40" t="s">
        <v>22</v>
      </c>
      <c r="F168" s="40" t="s">
        <v>25</v>
      </c>
      <c r="G168" s="2" t="s">
        <v>14</v>
      </c>
      <c r="H168" s="3" t="s">
        <v>16</v>
      </c>
    </row>
    <row r="169" spans="1:9" x14ac:dyDescent="0.25">
      <c r="A169" s="45">
        <v>1</v>
      </c>
      <c r="B169" s="100" t="s">
        <v>22</v>
      </c>
      <c r="C169" s="41">
        <v>1776.7</v>
      </c>
      <c r="D169" s="41">
        <v>16</v>
      </c>
      <c r="E169" s="49">
        <f>SUM(C169*D169*0.001)</f>
        <v>28.427200000000003</v>
      </c>
      <c r="F169" s="75"/>
      <c r="G169" s="6"/>
      <c r="H169" s="6"/>
    </row>
    <row r="170" spans="1:9" x14ac:dyDescent="0.25">
      <c r="A170" s="31">
        <v>2</v>
      </c>
      <c r="B170" s="101"/>
      <c r="C170" s="42">
        <v>1820.95</v>
      </c>
      <c r="D170" s="42">
        <v>2</v>
      </c>
      <c r="E170" s="51">
        <f t="shared" ref="E170:E176" si="10">SUM(C170*D170*0.001)</f>
        <v>3.6419000000000001</v>
      </c>
      <c r="F170" s="56"/>
      <c r="G170" s="4"/>
      <c r="H170" s="4"/>
    </row>
    <row r="171" spans="1:9" x14ac:dyDescent="0.25">
      <c r="A171" s="4">
        <v>3</v>
      </c>
      <c r="B171" s="101"/>
      <c r="C171" s="42">
        <v>1986.55</v>
      </c>
      <c r="D171" s="42">
        <v>16</v>
      </c>
      <c r="E171" s="51">
        <f t="shared" si="10"/>
        <v>31.784800000000001</v>
      </c>
      <c r="F171" s="56"/>
      <c r="G171" s="4"/>
      <c r="H171" s="4"/>
    </row>
    <row r="172" spans="1:9" x14ac:dyDescent="0.25">
      <c r="A172" s="31">
        <v>4</v>
      </c>
      <c r="B172" s="101"/>
      <c r="C172" s="42">
        <v>2026.2</v>
      </c>
      <c r="D172" s="42">
        <v>2</v>
      </c>
      <c r="E172" s="51">
        <f t="shared" si="10"/>
        <v>4.0524000000000004</v>
      </c>
      <c r="F172" s="56"/>
      <c r="G172" s="4"/>
      <c r="H172" s="4"/>
    </row>
    <row r="173" spans="1:9" x14ac:dyDescent="0.25">
      <c r="A173" s="31">
        <v>5</v>
      </c>
      <c r="B173" s="101"/>
      <c r="C173" s="42">
        <v>2007.7</v>
      </c>
      <c r="D173" s="42">
        <v>2</v>
      </c>
      <c r="E173" s="51">
        <f t="shared" si="10"/>
        <v>4.0154000000000005</v>
      </c>
      <c r="F173" s="56"/>
      <c r="G173" s="4"/>
      <c r="H173" s="4"/>
    </row>
    <row r="174" spans="1:9" x14ac:dyDescent="0.25">
      <c r="A174" s="31">
        <v>6</v>
      </c>
      <c r="B174" s="101"/>
      <c r="C174" s="42">
        <v>2049.25</v>
      </c>
      <c r="D174" s="42">
        <v>2</v>
      </c>
      <c r="E174" s="51">
        <f t="shared" si="10"/>
        <v>4.0985000000000005</v>
      </c>
      <c r="F174" s="56"/>
      <c r="G174" s="4"/>
      <c r="H174" s="4"/>
    </row>
    <row r="175" spans="1:9" x14ac:dyDescent="0.25">
      <c r="A175" s="31">
        <v>7</v>
      </c>
      <c r="B175" s="101"/>
      <c r="C175" s="42">
        <v>2195.5500000000002</v>
      </c>
      <c r="D175" s="42">
        <v>2</v>
      </c>
      <c r="E175" s="51">
        <f t="shared" si="10"/>
        <v>4.3911000000000007</v>
      </c>
      <c r="F175" s="56"/>
      <c r="G175" s="4"/>
      <c r="H175" s="4"/>
    </row>
    <row r="176" spans="1:9" x14ac:dyDescent="0.25">
      <c r="A176" s="4">
        <v>8</v>
      </c>
      <c r="B176" s="101"/>
      <c r="C176" s="42">
        <v>2216.85</v>
      </c>
      <c r="D176" s="42">
        <v>2</v>
      </c>
      <c r="E176" s="51">
        <f t="shared" si="10"/>
        <v>4.4337</v>
      </c>
      <c r="F176" s="56"/>
      <c r="G176" s="4"/>
      <c r="H176" s="4"/>
    </row>
    <row r="177" spans="1:8" x14ac:dyDescent="0.25">
      <c r="A177" s="4">
        <v>9</v>
      </c>
      <c r="C177" s="42"/>
      <c r="D177" s="42"/>
      <c r="E177" s="51"/>
      <c r="F177" s="56"/>
      <c r="G177" s="4"/>
      <c r="H177" s="4"/>
    </row>
    <row r="178" spans="1:8" x14ac:dyDescent="0.25">
      <c r="A178" s="4">
        <v>10</v>
      </c>
      <c r="B178" s="93"/>
      <c r="C178" s="42"/>
      <c r="D178" s="42"/>
      <c r="E178" s="51"/>
      <c r="F178" s="56"/>
      <c r="G178" s="4"/>
      <c r="H178" s="4"/>
    </row>
    <row r="179" spans="1:8" x14ac:dyDescent="0.25">
      <c r="A179" s="4">
        <v>11</v>
      </c>
      <c r="B179" s="111" t="s">
        <v>25</v>
      </c>
      <c r="C179" s="42">
        <v>1270</v>
      </c>
      <c r="D179" s="42">
        <v>15</v>
      </c>
      <c r="E179" s="51"/>
      <c r="F179" s="56">
        <f>SUM(C179*D179*0.001)</f>
        <v>19.05</v>
      </c>
      <c r="G179" s="4"/>
      <c r="H179" s="4"/>
    </row>
    <row r="180" spans="1:8" x14ac:dyDescent="0.25">
      <c r="A180" s="4">
        <v>12</v>
      </c>
      <c r="B180" s="109"/>
      <c r="C180" s="42">
        <v>1550</v>
      </c>
      <c r="D180" s="42">
        <v>15</v>
      </c>
      <c r="E180" s="51"/>
      <c r="F180" s="56">
        <f>SUM(C180*D180*0.001)</f>
        <v>23.25</v>
      </c>
      <c r="G180" s="4"/>
      <c r="H180" s="4"/>
    </row>
    <row r="181" spans="1:8" x14ac:dyDescent="0.25">
      <c r="A181" s="4">
        <v>13</v>
      </c>
      <c r="B181" s="110"/>
      <c r="C181" s="42">
        <v>1580</v>
      </c>
      <c r="D181" s="42">
        <v>3</v>
      </c>
      <c r="E181" s="51"/>
      <c r="F181" s="56">
        <f>SUM(C181*D181*0.001)</f>
        <v>4.74</v>
      </c>
      <c r="G181" s="4"/>
      <c r="H181" s="4"/>
    </row>
    <row r="182" spans="1:8" x14ac:dyDescent="0.25">
      <c r="A182" s="4">
        <v>14</v>
      </c>
      <c r="B182" s="111" t="s">
        <v>14</v>
      </c>
      <c r="C182" s="42">
        <v>1242.5</v>
      </c>
      <c r="D182" s="42">
        <v>32</v>
      </c>
      <c r="E182" s="51"/>
      <c r="F182" s="56"/>
      <c r="G182" s="4">
        <f>SUM(C182*D182*0.001)</f>
        <v>39.76</v>
      </c>
      <c r="H182" s="4"/>
    </row>
    <row r="183" spans="1:8" x14ac:dyDescent="0.25">
      <c r="A183" s="56">
        <v>15</v>
      </c>
      <c r="B183" s="109"/>
      <c r="C183" s="4">
        <v>1305</v>
      </c>
      <c r="D183" s="42">
        <v>2</v>
      </c>
      <c r="E183" s="4"/>
      <c r="F183" s="54"/>
      <c r="G183" s="4">
        <f>SUM(C183*D183*0.001)</f>
        <v>2.61</v>
      </c>
      <c r="H183" s="4"/>
    </row>
    <row r="184" spans="1:8" x14ac:dyDescent="0.25">
      <c r="A184" s="56">
        <v>16</v>
      </c>
      <c r="B184" s="109"/>
      <c r="C184" s="42">
        <v>1405</v>
      </c>
      <c r="D184" s="42">
        <v>2</v>
      </c>
      <c r="E184" s="4"/>
      <c r="F184" s="54"/>
      <c r="G184" s="4">
        <f>SUM(C184*D184*0.001)</f>
        <v>2.81</v>
      </c>
      <c r="H184" s="4"/>
    </row>
    <row r="185" spans="1:8" x14ac:dyDescent="0.25">
      <c r="A185" s="56">
        <v>17</v>
      </c>
      <c r="B185" s="109"/>
      <c r="C185" s="42">
        <v>1555</v>
      </c>
      <c r="D185" s="42">
        <v>2</v>
      </c>
      <c r="E185" s="4"/>
      <c r="F185" s="54"/>
      <c r="G185" s="4">
        <f>SUM(C185*D185*0.001)</f>
        <v>3.11</v>
      </c>
      <c r="H185" s="4"/>
    </row>
    <row r="186" spans="1:8" x14ac:dyDescent="0.25">
      <c r="A186" s="56">
        <v>18</v>
      </c>
      <c r="B186" s="110"/>
      <c r="C186" s="42">
        <v>1685</v>
      </c>
      <c r="D186" s="42">
        <v>2</v>
      </c>
      <c r="E186" s="4"/>
      <c r="F186" s="54"/>
      <c r="G186" s="4">
        <f>SUM(C186*D186*0.001)</f>
        <v>3.37</v>
      </c>
      <c r="H186" s="4"/>
    </row>
    <row r="187" spans="1:8" x14ac:dyDescent="0.25">
      <c r="A187" s="56">
        <v>19</v>
      </c>
      <c r="B187" s="102" t="s">
        <v>16</v>
      </c>
      <c r="C187" s="4">
        <v>1270</v>
      </c>
      <c r="D187" s="4">
        <v>1</v>
      </c>
      <c r="E187" s="4"/>
      <c r="F187" s="54"/>
      <c r="G187" s="51"/>
      <c r="H187" s="4">
        <f>SUM(C187*D187*0.001)</f>
        <v>1.27</v>
      </c>
    </row>
    <row r="188" spans="1:8" x14ac:dyDescent="0.25">
      <c r="A188" s="4">
        <v>20</v>
      </c>
      <c r="B188" s="103"/>
      <c r="C188" s="42">
        <v>1550</v>
      </c>
      <c r="D188" s="42">
        <v>1</v>
      </c>
      <c r="E188" s="4"/>
      <c r="F188" s="53"/>
      <c r="G188" s="51"/>
      <c r="H188" s="4">
        <f>SUM(C188*D188*0.001)</f>
        <v>1.55</v>
      </c>
    </row>
    <row r="189" spans="1:8" ht="15.75" thickBot="1" x14ac:dyDescent="0.3">
      <c r="A189" s="83">
        <v>21</v>
      </c>
      <c r="B189" s="104"/>
      <c r="C189" s="69">
        <v>1580</v>
      </c>
      <c r="D189" s="69">
        <v>1</v>
      </c>
      <c r="E189" s="4"/>
      <c r="F189" s="54"/>
      <c r="G189" s="51"/>
      <c r="H189" s="4">
        <f>SUM(C189*D189*0.001)</f>
        <v>1.58</v>
      </c>
    </row>
    <row r="190" spans="1:8" x14ac:dyDescent="0.25">
      <c r="A190" s="133" t="s">
        <v>4</v>
      </c>
      <c r="B190" s="134"/>
      <c r="C190" s="134"/>
      <c r="D190" s="135"/>
      <c r="E190" s="50">
        <f>SUM(E169:E189)</f>
        <v>84.845000000000013</v>
      </c>
      <c r="F190" s="55">
        <f>SUM(F169:F189)</f>
        <v>47.04</v>
      </c>
      <c r="G190" s="50">
        <f>SUM(G169:G189)</f>
        <v>51.66</v>
      </c>
      <c r="H190" s="50">
        <f>SUM(H169:H189)</f>
        <v>4.4000000000000004</v>
      </c>
    </row>
    <row r="191" spans="1:8" x14ac:dyDescent="0.25">
      <c r="A191" s="119" t="s">
        <v>5</v>
      </c>
      <c r="B191" s="120"/>
      <c r="C191" s="120"/>
      <c r="D191" s="121"/>
      <c r="E191" s="51">
        <v>5.42</v>
      </c>
      <c r="F191" s="53">
        <v>14.4</v>
      </c>
      <c r="G191" s="51">
        <v>33.700000000000003</v>
      </c>
      <c r="H191" s="51">
        <v>93</v>
      </c>
    </row>
    <row r="192" spans="1:8" x14ac:dyDescent="0.25">
      <c r="A192" s="77" t="s">
        <v>6</v>
      </c>
      <c r="B192" s="78"/>
      <c r="C192" s="78"/>
      <c r="D192" s="79"/>
      <c r="E192" s="51">
        <f t="shared" ref="E192" si="11">SUM(E190*E191)</f>
        <v>459.85990000000004</v>
      </c>
      <c r="F192" s="54">
        <f>SUM(F190*F191)</f>
        <v>677.37599999999998</v>
      </c>
      <c r="G192" s="19">
        <f>SUM(G190*G191)</f>
        <v>1740.942</v>
      </c>
      <c r="H192" s="51">
        <f>SUM(H190*H191)</f>
        <v>409.20000000000005</v>
      </c>
    </row>
    <row r="193" spans="1:9" ht="15.75" thickBot="1" x14ac:dyDescent="0.3">
      <c r="A193" s="105" t="s">
        <v>7</v>
      </c>
      <c r="B193" s="106"/>
      <c r="C193" s="106"/>
      <c r="D193" s="107"/>
      <c r="E193" s="59">
        <f t="shared" ref="E193" si="12">SUM(E192*0.1)</f>
        <v>45.985990000000008</v>
      </c>
      <c r="F193" s="70">
        <f>SUM(F192*0.1)</f>
        <v>67.7376</v>
      </c>
      <c r="G193" s="39">
        <f>SUM(G192*0.1)</f>
        <v>174.0942</v>
      </c>
      <c r="H193" s="59">
        <f>SUM(H192*0.1)</f>
        <v>40.920000000000009</v>
      </c>
    </row>
    <row r="194" spans="1:9" ht="15.75" thickBot="1" x14ac:dyDescent="0.3">
      <c r="A194" s="72" t="s">
        <v>8</v>
      </c>
      <c r="B194" s="73"/>
      <c r="C194" s="74"/>
      <c r="D194" s="74"/>
      <c r="E194" s="82"/>
      <c r="F194" s="80"/>
      <c r="G194" s="58"/>
      <c r="H194" s="81">
        <f>SUM(E192:H193)</f>
        <v>3616.1156900000005</v>
      </c>
    </row>
    <row r="198" spans="1:9" ht="15.75" thickBot="1" x14ac:dyDescent="0.3">
      <c r="A198" s="7" t="s">
        <v>44</v>
      </c>
      <c r="B198" s="8"/>
      <c r="C198" s="9"/>
      <c r="D198" s="9"/>
      <c r="E198" s="8"/>
      <c r="F198" s="9"/>
      <c r="G198" s="9"/>
    </row>
    <row r="199" spans="1:9" x14ac:dyDescent="0.25">
      <c r="A199" s="123" t="s">
        <v>1</v>
      </c>
      <c r="B199" s="100" t="s">
        <v>2</v>
      </c>
      <c r="C199" s="100" t="s">
        <v>3</v>
      </c>
      <c r="D199" s="100" t="s">
        <v>0</v>
      </c>
      <c r="E199" s="126" t="s">
        <v>9</v>
      </c>
      <c r="F199" s="127"/>
      <c r="G199" s="127"/>
      <c r="H199" s="128"/>
      <c r="I199" s="92"/>
    </row>
    <row r="200" spans="1:9" ht="15.75" thickBot="1" x14ac:dyDescent="0.3">
      <c r="A200" s="124"/>
      <c r="B200" s="112"/>
      <c r="C200" s="112"/>
      <c r="D200" s="112"/>
      <c r="E200" s="40" t="s">
        <v>14</v>
      </c>
      <c r="F200" s="2" t="s">
        <v>15</v>
      </c>
      <c r="G200" s="2" t="s">
        <v>11</v>
      </c>
      <c r="H200" s="3" t="s">
        <v>13</v>
      </c>
    </row>
    <row r="201" spans="1:9" x14ac:dyDescent="0.25">
      <c r="A201" s="45">
        <v>1</v>
      </c>
      <c r="B201" s="100" t="s">
        <v>14</v>
      </c>
      <c r="C201" s="41">
        <v>6709.5</v>
      </c>
      <c r="D201" s="41">
        <v>5</v>
      </c>
      <c r="E201" s="62">
        <f>SUM(C201*D201*0.001)</f>
        <v>33.547499999999999</v>
      </c>
      <c r="F201" s="50"/>
      <c r="G201" s="50"/>
      <c r="H201" s="50"/>
      <c r="I201" s="91"/>
    </row>
    <row r="202" spans="1:9" x14ac:dyDescent="0.25">
      <c r="A202" s="31">
        <v>2</v>
      </c>
      <c r="B202" s="101"/>
      <c r="C202" s="42">
        <v>6722</v>
      </c>
      <c r="D202" s="42">
        <v>1</v>
      </c>
      <c r="E202" s="53">
        <f>SUM(C202*D202*0.001)</f>
        <v>6.7220000000000004</v>
      </c>
      <c r="F202" s="51"/>
      <c r="G202" s="51"/>
      <c r="H202" s="51"/>
      <c r="I202" s="91"/>
    </row>
    <row r="203" spans="1:9" x14ac:dyDescent="0.25">
      <c r="A203" s="4">
        <v>3</v>
      </c>
      <c r="B203" s="42" t="s">
        <v>15</v>
      </c>
      <c r="C203" s="42">
        <v>5200</v>
      </c>
      <c r="D203" s="42">
        <v>5</v>
      </c>
      <c r="E203" s="53"/>
      <c r="F203" s="51">
        <f>SUM(C203*D203*0.001)</f>
        <v>26</v>
      </c>
      <c r="G203" s="51"/>
      <c r="H203" s="51"/>
      <c r="I203" s="91"/>
    </row>
    <row r="204" spans="1:9" x14ac:dyDescent="0.25">
      <c r="A204" s="31">
        <v>4</v>
      </c>
      <c r="B204" s="101" t="s">
        <v>11</v>
      </c>
      <c r="C204" s="42">
        <v>4340</v>
      </c>
      <c r="D204" s="42">
        <v>1</v>
      </c>
      <c r="E204" s="53"/>
      <c r="F204" s="51"/>
      <c r="G204" s="51">
        <f>SUM(C204*D204*0.001)</f>
        <v>4.34</v>
      </c>
      <c r="H204" s="51"/>
      <c r="I204" s="91"/>
    </row>
    <row r="205" spans="1:9" x14ac:dyDescent="0.25">
      <c r="A205" s="4">
        <v>5</v>
      </c>
      <c r="B205" s="101"/>
      <c r="C205" s="42">
        <v>4240</v>
      </c>
      <c r="D205" s="42">
        <v>4</v>
      </c>
      <c r="E205" s="53"/>
      <c r="F205" s="51"/>
      <c r="G205" s="51">
        <f>SUM(C205*D205*0.001)</f>
        <v>16.96</v>
      </c>
      <c r="H205" s="51"/>
      <c r="I205" s="91"/>
    </row>
    <row r="206" spans="1:9" x14ac:dyDescent="0.25">
      <c r="A206" s="31">
        <v>6</v>
      </c>
      <c r="B206" s="101"/>
      <c r="C206" s="42">
        <v>4390</v>
      </c>
      <c r="D206" s="42">
        <v>1</v>
      </c>
      <c r="E206" s="53"/>
      <c r="F206" s="51"/>
      <c r="G206" s="51">
        <f>SUM(C206*D206*0.001)</f>
        <v>4.3899999999999997</v>
      </c>
      <c r="H206" s="51"/>
      <c r="I206" s="91"/>
    </row>
    <row r="207" spans="1:9" x14ac:dyDescent="0.25">
      <c r="A207" s="31">
        <v>7</v>
      </c>
      <c r="B207" s="101"/>
      <c r="C207" s="42">
        <v>5200</v>
      </c>
      <c r="D207" s="42">
        <v>1</v>
      </c>
      <c r="E207" s="53"/>
      <c r="F207" s="51"/>
      <c r="G207" s="51">
        <f>SUM(C207*D207*0.001)</f>
        <v>5.2</v>
      </c>
      <c r="H207" s="51"/>
      <c r="I207" s="91"/>
    </row>
    <row r="208" spans="1:9" x14ac:dyDescent="0.25">
      <c r="A208" s="4">
        <v>8</v>
      </c>
      <c r="B208" s="101" t="s">
        <v>13</v>
      </c>
      <c r="C208" s="42">
        <v>4240</v>
      </c>
      <c r="D208" s="42">
        <v>4</v>
      </c>
      <c r="E208" s="53"/>
      <c r="F208" s="51"/>
      <c r="G208" s="51"/>
      <c r="H208" s="51">
        <f>SUM(C208*D208*0.001)</f>
        <v>16.96</v>
      </c>
      <c r="I208" s="91"/>
    </row>
    <row r="209" spans="1:9" x14ac:dyDescent="0.25">
      <c r="A209" s="4">
        <v>9</v>
      </c>
      <c r="B209" s="101"/>
      <c r="C209" s="42">
        <v>4390</v>
      </c>
      <c r="D209" s="42">
        <v>1</v>
      </c>
      <c r="E209" s="53"/>
      <c r="F209" s="51"/>
      <c r="G209" s="51"/>
      <c r="H209" s="51">
        <f>SUM(C209*D209*0.001)</f>
        <v>4.3899999999999997</v>
      </c>
      <c r="I209" s="91"/>
    </row>
    <row r="210" spans="1:9" x14ac:dyDescent="0.25">
      <c r="A210" s="4">
        <v>10</v>
      </c>
      <c r="B210" s="101"/>
      <c r="C210" s="42">
        <v>4340</v>
      </c>
      <c r="D210" s="42">
        <v>1</v>
      </c>
      <c r="E210" s="53"/>
      <c r="F210" s="51"/>
      <c r="G210" s="51"/>
      <c r="H210" s="51">
        <f t="shared" ref="H210" si="13">SUM(C210*D210*0.001)</f>
        <v>4.34</v>
      </c>
      <c r="I210" s="91"/>
    </row>
    <row r="211" spans="1:9" x14ac:dyDescent="0.25">
      <c r="A211" s="26" t="s">
        <v>4</v>
      </c>
      <c r="B211" s="27"/>
      <c r="C211" s="28"/>
      <c r="D211" s="29"/>
      <c r="E211" s="64">
        <f>SUM(E201:E210)</f>
        <v>40.269500000000001</v>
      </c>
      <c r="F211" s="49">
        <f>SUM(F201:F210)</f>
        <v>26</v>
      </c>
      <c r="G211" s="49">
        <f>SUM(G201:G210)</f>
        <v>30.89</v>
      </c>
      <c r="H211" s="30">
        <f>SUM(H201:H210)</f>
        <v>25.69</v>
      </c>
      <c r="I211" s="91"/>
    </row>
    <row r="212" spans="1:9" x14ac:dyDescent="0.25">
      <c r="A212" s="15" t="s">
        <v>5</v>
      </c>
      <c r="B212" s="16"/>
      <c r="C212" s="17"/>
      <c r="D212" s="18"/>
      <c r="E212" s="53">
        <v>33.700000000000003</v>
      </c>
      <c r="F212" s="51">
        <v>51.2</v>
      </c>
      <c r="G212" s="51">
        <v>61.3</v>
      </c>
      <c r="H212" s="19">
        <v>83.2</v>
      </c>
      <c r="I212" s="91"/>
    </row>
    <row r="213" spans="1:9" x14ac:dyDescent="0.25">
      <c r="A213" s="15" t="s">
        <v>6</v>
      </c>
      <c r="B213" s="16"/>
      <c r="C213" s="17"/>
      <c r="D213" s="18"/>
      <c r="E213" s="53">
        <f>SUM(E211*E212)</f>
        <v>1357.0821500000002</v>
      </c>
      <c r="F213" s="51">
        <f>SUM(F211*F212)</f>
        <v>1331.2</v>
      </c>
      <c r="G213" s="19">
        <f>SUM(G211*G212)</f>
        <v>1893.557</v>
      </c>
      <c r="H213" s="19">
        <f>SUM(H211*H212)</f>
        <v>2137.4080000000004</v>
      </c>
      <c r="I213" s="91"/>
    </row>
    <row r="214" spans="1:9" ht="15.75" thickBot="1" x14ac:dyDescent="0.3">
      <c r="A214" s="33" t="s">
        <v>7</v>
      </c>
      <c r="B214" s="34"/>
      <c r="C214" s="35"/>
      <c r="D214" s="36"/>
      <c r="E214" s="63">
        <f>SUM(E213*0.1)</f>
        <v>135.70821500000002</v>
      </c>
      <c r="F214" s="59">
        <f>SUM(F213*0.1)</f>
        <v>133.12</v>
      </c>
      <c r="G214" s="39">
        <f>SUM(G213*0.1)</f>
        <v>189.35570000000001</v>
      </c>
      <c r="H214" s="39">
        <f>SUM(H213*0.1)</f>
        <v>213.74080000000004</v>
      </c>
      <c r="I214" s="91"/>
    </row>
    <row r="215" spans="1:9" ht="16.5" thickTop="1" thickBot="1" x14ac:dyDescent="0.3">
      <c r="A215" s="21" t="s">
        <v>8</v>
      </c>
      <c r="B215" s="32"/>
      <c r="C215" s="22"/>
      <c r="D215" s="22"/>
      <c r="E215" s="60"/>
      <c r="F215" s="38"/>
      <c r="G215" s="38"/>
      <c r="H215" s="25">
        <f>SUM(E213:I214)</f>
        <v>7391.1718650000003</v>
      </c>
      <c r="I215" s="1"/>
    </row>
    <row r="216" spans="1:9" x14ac:dyDescent="0.25">
      <c r="A216" s="99" t="s">
        <v>30</v>
      </c>
      <c r="B216" s="99"/>
      <c r="C216" s="99"/>
      <c r="D216" s="99"/>
      <c r="E216" s="99"/>
      <c r="F216" s="99"/>
      <c r="G216" s="99"/>
      <c r="H216" s="99"/>
    </row>
    <row r="219" spans="1:9" ht="15.75" thickBot="1" x14ac:dyDescent="0.3">
      <c r="A219" s="7" t="s">
        <v>34</v>
      </c>
      <c r="B219" s="8"/>
      <c r="C219" s="9"/>
      <c r="D219" s="9"/>
      <c r="E219" s="8"/>
      <c r="F219" s="9"/>
      <c r="G219" s="9"/>
    </row>
    <row r="220" spans="1:9" x14ac:dyDescent="0.25">
      <c r="A220" s="123" t="s">
        <v>1</v>
      </c>
      <c r="B220" s="100" t="s">
        <v>2</v>
      </c>
      <c r="C220" s="100" t="s">
        <v>3</v>
      </c>
      <c r="D220" s="100" t="s">
        <v>0</v>
      </c>
      <c r="E220" s="126" t="s">
        <v>9</v>
      </c>
      <c r="F220" s="127"/>
      <c r="G220" s="127"/>
      <c r="H220" s="127"/>
      <c r="I220" s="128"/>
    </row>
    <row r="221" spans="1:9" ht="15.75" thickBot="1" x14ac:dyDescent="0.3">
      <c r="A221" s="124"/>
      <c r="B221" s="112"/>
      <c r="C221" s="112"/>
      <c r="D221" s="112"/>
      <c r="E221" s="40" t="s">
        <v>14</v>
      </c>
      <c r="F221" s="2" t="s">
        <v>15</v>
      </c>
      <c r="G221" s="2" t="s">
        <v>11</v>
      </c>
      <c r="H221" s="2" t="s">
        <v>13</v>
      </c>
      <c r="I221" s="3" t="s">
        <v>16</v>
      </c>
    </row>
    <row r="222" spans="1:9" x14ac:dyDescent="0.25">
      <c r="A222" s="45">
        <v>1</v>
      </c>
      <c r="B222" s="41" t="s">
        <v>14</v>
      </c>
      <c r="C222" s="41">
        <v>6709.5</v>
      </c>
      <c r="D222" s="41">
        <v>6</v>
      </c>
      <c r="E222" s="62">
        <f>SUM(C222*D222*0.001)</f>
        <v>40.256999999999998</v>
      </c>
      <c r="F222" s="50"/>
      <c r="G222" s="50"/>
      <c r="H222" s="50"/>
      <c r="I222" s="50"/>
    </row>
    <row r="223" spans="1:9" x14ac:dyDescent="0.25">
      <c r="A223" s="31">
        <v>2</v>
      </c>
      <c r="B223" s="42" t="s">
        <v>15</v>
      </c>
      <c r="C223" s="42">
        <v>5200</v>
      </c>
      <c r="D223" s="42">
        <v>5</v>
      </c>
      <c r="E223" s="53"/>
      <c r="F223" s="51">
        <f>SUM(C223*D223*0.001)</f>
        <v>26</v>
      </c>
      <c r="G223" s="51"/>
      <c r="H223" s="51"/>
      <c r="I223" s="51"/>
    </row>
    <row r="224" spans="1:9" x14ac:dyDescent="0.25">
      <c r="A224" s="31">
        <v>3</v>
      </c>
      <c r="B224" s="101" t="s">
        <v>11</v>
      </c>
      <c r="C224" s="42">
        <v>4340</v>
      </c>
      <c r="D224" s="42">
        <v>1</v>
      </c>
      <c r="E224" s="53"/>
      <c r="F224" s="51"/>
      <c r="G224" s="51">
        <f>SUM(C224*D224*0.001)</f>
        <v>4.34</v>
      </c>
      <c r="H224" s="51"/>
      <c r="I224" s="51"/>
    </row>
    <row r="225" spans="1:9" x14ac:dyDescent="0.25">
      <c r="A225" s="31">
        <v>4</v>
      </c>
      <c r="B225" s="101"/>
      <c r="C225" s="42">
        <v>4240</v>
      </c>
      <c r="D225" s="42">
        <v>5</v>
      </c>
      <c r="E225" s="53"/>
      <c r="F225" s="51"/>
      <c r="G225" s="51">
        <f>SUM(C225*D225*0.001)</f>
        <v>21.2</v>
      </c>
      <c r="H225" s="51"/>
      <c r="I225" s="51"/>
    </row>
    <row r="226" spans="1:9" x14ac:dyDescent="0.25">
      <c r="A226" s="31">
        <v>5</v>
      </c>
      <c r="B226" s="101"/>
      <c r="C226" s="42">
        <v>5200</v>
      </c>
      <c r="D226" s="42">
        <v>1</v>
      </c>
      <c r="E226" s="53"/>
      <c r="F226" s="51"/>
      <c r="G226" s="51">
        <f>SUM(C226*D226*0.001)</f>
        <v>5.2</v>
      </c>
      <c r="H226" s="51"/>
      <c r="I226" s="51"/>
    </row>
    <row r="227" spans="1:9" x14ac:dyDescent="0.25">
      <c r="A227" s="31">
        <v>6</v>
      </c>
      <c r="B227" s="111" t="s">
        <v>13</v>
      </c>
      <c r="C227" s="42">
        <v>4240</v>
      </c>
      <c r="D227" s="42">
        <v>4</v>
      </c>
      <c r="E227" s="53"/>
      <c r="F227" s="51"/>
      <c r="G227" s="51"/>
      <c r="H227" s="51">
        <f>SUM(C227*D227*0.001)</f>
        <v>16.96</v>
      </c>
      <c r="I227" s="51"/>
    </row>
    <row r="228" spans="1:9" x14ac:dyDescent="0.25">
      <c r="A228" s="4">
        <v>7</v>
      </c>
      <c r="B228" s="109"/>
      <c r="C228" s="42">
        <v>4340</v>
      </c>
      <c r="D228" s="42">
        <v>1</v>
      </c>
      <c r="E228" s="53"/>
      <c r="F228" s="51"/>
      <c r="G228" s="51"/>
      <c r="H228" s="51">
        <f t="shared" ref="H228:H229" si="14">SUM(C228*D228*0.001)</f>
        <v>4.34</v>
      </c>
      <c r="I228" s="51"/>
    </row>
    <row r="229" spans="1:9" x14ac:dyDescent="0.25">
      <c r="A229" s="4">
        <v>8</v>
      </c>
      <c r="B229" s="110"/>
      <c r="C229" s="42">
        <v>4370</v>
      </c>
      <c r="D229" s="42">
        <v>1</v>
      </c>
      <c r="E229" s="53"/>
      <c r="F229" s="51"/>
      <c r="G229" s="51"/>
      <c r="H229" s="51">
        <f t="shared" si="14"/>
        <v>4.37</v>
      </c>
      <c r="I229" s="51"/>
    </row>
    <row r="230" spans="1:9" ht="15.75" thickBot="1" x14ac:dyDescent="0.3">
      <c r="A230" s="2">
        <v>9</v>
      </c>
      <c r="B230" s="2" t="s">
        <v>16</v>
      </c>
      <c r="C230" s="2">
        <v>6080</v>
      </c>
      <c r="D230" s="2">
        <v>1</v>
      </c>
      <c r="E230" s="63"/>
      <c r="F230" s="59"/>
      <c r="G230" s="59"/>
      <c r="H230" s="59"/>
      <c r="I230" s="59">
        <f>SUM(C230*D230*0.001)</f>
        <v>6.08</v>
      </c>
    </row>
    <row r="231" spans="1:9" x14ac:dyDescent="0.25">
      <c r="A231" s="26" t="s">
        <v>4</v>
      </c>
      <c r="B231" s="27"/>
      <c r="C231" s="28"/>
      <c r="D231" s="29"/>
      <c r="E231" s="62">
        <f>SUM(E222:E230)</f>
        <v>40.256999999999998</v>
      </c>
      <c r="F231" s="50">
        <f>SUM(F222:F230)</f>
        <v>26</v>
      </c>
      <c r="G231" s="50">
        <f>SUM(G222:G230)</f>
        <v>30.74</v>
      </c>
      <c r="H231" s="14">
        <f>SUM(H222:H230)</f>
        <v>25.67</v>
      </c>
      <c r="I231" s="50">
        <f>SUM(I222:I230)</f>
        <v>6.08</v>
      </c>
    </row>
    <row r="232" spans="1:9" x14ac:dyDescent="0.25">
      <c r="A232" s="15" t="s">
        <v>5</v>
      </c>
      <c r="B232" s="16"/>
      <c r="C232" s="17"/>
      <c r="D232" s="18"/>
      <c r="E232" s="53">
        <v>33.700000000000003</v>
      </c>
      <c r="F232" s="51">
        <v>51.2</v>
      </c>
      <c r="G232" s="51">
        <v>61.3</v>
      </c>
      <c r="H232" s="19">
        <v>83.2</v>
      </c>
      <c r="I232" s="51">
        <v>93</v>
      </c>
    </row>
    <row r="233" spans="1:9" x14ac:dyDescent="0.25">
      <c r="A233" s="15" t="s">
        <v>6</v>
      </c>
      <c r="B233" s="16"/>
      <c r="C233" s="17"/>
      <c r="D233" s="18"/>
      <c r="E233" s="53">
        <f>SUM(E231*E232)</f>
        <v>1356.6609000000001</v>
      </c>
      <c r="F233" s="51">
        <f>SUM(F231*F232)</f>
        <v>1331.2</v>
      </c>
      <c r="G233" s="19">
        <f>SUM(G231*G232)</f>
        <v>1884.3619999999999</v>
      </c>
      <c r="H233" s="19">
        <f>SUM(H231*H232)</f>
        <v>2135.7440000000001</v>
      </c>
      <c r="I233" s="51">
        <f>SUM(I231*I232)</f>
        <v>565.44000000000005</v>
      </c>
    </row>
    <row r="234" spans="1:9" ht="15.75" thickBot="1" x14ac:dyDescent="0.3">
      <c r="A234" s="33" t="s">
        <v>7</v>
      </c>
      <c r="B234" s="34"/>
      <c r="C234" s="35"/>
      <c r="D234" s="36"/>
      <c r="E234" s="63">
        <f>SUM(E233*0.1)</f>
        <v>135.66609000000003</v>
      </c>
      <c r="F234" s="59">
        <f>SUM(F233*0.1)</f>
        <v>133.12</v>
      </c>
      <c r="G234" s="39">
        <f>SUM(G233*0.1)</f>
        <v>188.43619999999999</v>
      </c>
      <c r="H234" s="39">
        <f>SUM(H233*0.1)</f>
        <v>213.57440000000003</v>
      </c>
      <c r="I234" s="65">
        <f>SUM(I233*0.1)</f>
        <v>56.544000000000011</v>
      </c>
    </row>
    <row r="235" spans="1:9" ht="16.5" thickTop="1" thickBot="1" x14ac:dyDescent="0.3">
      <c r="A235" s="21" t="s">
        <v>8</v>
      </c>
      <c r="B235" s="32"/>
      <c r="C235" s="22"/>
      <c r="D235" s="22"/>
      <c r="E235" s="60"/>
      <c r="F235" s="38"/>
      <c r="G235" s="38"/>
      <c r="H235" s="43"/>
      <c r="I235" s="25">
        <f>SUM(G233:H234)</f>
        <v>4422.1166000000003</v>
      </c>
    </row>
    <row r="236" spans="1:9" x14ac:dyDescent="0.25">
      <c r="A236" s="99" t="s">
        <v>35</v>
      </c>
      <c r="B236" s="99"/>
      <c r="C236" s="99"/>
      <c r="D236" s="99"/>
      <c r="E236" s="99"/>
      <c r="F236" s="99"/>
      <c r="G236" s="99"/>
      <c r="H236" s="99"/>
      <c r="I236" s="99"/>
    </row>
    <row r="239" spans="1:9" ht="15.75" thickBot="1" x14ac:dyDescent="0.3">
      <c r="A239" s="7" t="s">
        <v>26</v>
      </c>
      <c r="B239" s="8"/>
      <c r="C239" s="9"/>
      <c r="D239" s="9"/>
      <c r="E239" s="8"/>
      <c r="F239" s="9"/>
      <c r="G239" s="9"/>
    </row>
    <row r="240" spans="1:9" x14ac:dyDescent="0.25">
      <c r="A240" s="123" t="s">
        <v>1</v>
      </c>
      <c r="B240" s="100" t="s">
        <v>2</v>
      </c>
      <c r="C240" s="100" t="s">
        <v>3</v>
      </c>
      <c r="D240" s="100" t="s">
        <v>0</v>
      </c>
      <c r="E240" s="126" t="s">
        <v>9</v>
      </c>
      <c r="F240" s="127"/>
      <c r="G240" s="127"/>
      <c r="H240" s="128"/>
      <c r="I240" s="92"/>
    </row>
    <row r="241" spans="1:11" ht="15.75" thickBot="1" x14ac:dyDescent="0.3">
      <c r="A241" s="124"/>
      <c r="B241" s="112"/>
      <c r="C241" s="112"/>
      <c r="D241" s="112"/>
      <c r="E241" s="40" t="s">
        <v>27</v>
      </c>
      <c r="F241" s="2" t="s">
        <v>10</v>
      </c>
      <c r="G241" s="2" t="s">
        <v>11</v>
      </c>
      <c r="H241" s="3" t="s">
        <v>13</v>
      </c>
    </row>
    <row r="242" spans="1:11" x14ac:dyDescent="0.25">
      <c r="A242" s="45">
        <v>1</v>
      </c>
      <c r="B242" s="108" t="s">
        <v>27</v>
      </c>
      <c r="C242" s="41">
        <v>3850</v>
      </c>
      <c r="D242" s="41">
        <v>7</v>
      </c>
      <c r="E242" s="62">
        <f>SUM(C242*D242*0.001)</f>
        <v>26.95</v>
      </c>
      <c r="F242" s="50"/>
      <c r="G242" s="50"/>
      <c r="H242" s="85"/>
      <c r="I242" s="91"/>
    </row>
    <row r="243" spans="1:11" x14ac:dyDescent="0.25">
      <c r="A243" s="31">
        <v>2</v>
      </c>
      <c r="B243" s="110"/>
      <c r="C243" s="42">
        <v>6470.1</v>
      </c>
      <c r="D243" s="42">
        <v>7</v>
      </c>
      <c r="E243" s="53">
        <f>SUM(C243*D243*0.001)</f>
        <v>45.290700000000008</v>
      </c>
      <c r="F243" s="51"/>
      <c r="G243" s="51"/>
      <c r="H243" s="86"/>
      <c r="I243" s="91"/>
    </row>
    <row r="244" spans="1:11" x14ac:dyDescent="0.25">
      <c r="A244" s="31">
        <v>3</v>
      </c>
      <c r="B244" s="42" t="s">
        <v>10</v>
      </c>
      <c r="C244" s="42">
        <v>5685.95</v>
      </c>
      <c r="D244" s="42">
        <v>2</v>
      </c>
      <c r="E244" s="53"/>
      <c r="F244" s="51">
        <f>SUM(C244*D244*0.001)</f>
        <v>11.3719</v>
      </c>
      <c r="G244" s="51"/>
      <c r="H244" s="86"/>
      <c r="I244" s="91"/>
    </row>
    <row r="245" spans="1:11" x14ac:dyDescent="0.25">
      <c r="A245" s="31">
        <v>4</v>
      </c>
      <c r="B245" s="42" t="s">
        <v>11</v>
      </c>
      <c r="C245" s="42">
        <v>2300</v>
      </c>
      <c r="D245" s="42">
        <v>2</v>
      </c>
      <c r="E245" s="53"/>
      <c r="F245" s="51"/>
      <c r="G245" s="51">
        <f>SUM(C245*D245*0.001)</f>
        <v>4.6000000000000005</v>
      </c>
      <c r="H245" s="86"/>
      <c r="I245" s="91"/>
    </row>
    <row r="246" spans="1:11" ht="15.75" thickBot="1" x14ac:dyDescent="0.3">
      <c r="A246" s="84">
        <v>5</v>
      </c>
      <c r="B246" s="66" t="s">
        <v>13</v>
      </c>
      <c r="C246" s="66">
        <v>2300</v>
      </c>
      <c r="D246" s="66">
        <v>2</v>
      </c>
      <c r="E246" s="63"/>
      <c r="F246" s="59"/>
      <c r="G246" s="59"/>
      <c r="H246" s="87">
        <f>SUM(C246*D246*0.001)</f>
        <v>4.6000000000000005</v>
      </c>
      <c r="I246" s="91"/>
    </row>
    <row r="247" spans="1:11" x14ac:dyDescent="0.25">
      <c r="A247" s="26" t="s">
        <v>4</v>
      </c>
      <c r="B247" s="27"/>
      <c r="C247" s="28"/>
      <c r="D247" s="29"/>
      <c r="E247" s="64">
        <f>SUM(E242:E246)</f>
        <v>72.240700000000004</v>
      </c>
      <c r="F247" s="49">
        <f>SUM(F242:F246)</f>
        <v>11.3719</v>
      </c>
      <c r="G247" s="49">
        <f>SUM(G242:G246)</f>
        <v>4.6000000000000005</v>
      </c>
      <c r="H247" s="88">
        <f>SUM(H242:H246)</f>
        <v>4.6000000000000005</v>
      </c>
      <c r="I247" s="91"/>
    </row>
    <row r="248" spans="1:11" x14ac:dyDescent="0.25">
      <c r="A248" s="15" t="s">
        <v>5</v>
      </c>
      <c r="B248" s="16"/>
      <c r="C248" s="17"/>
      <c r="D248" s="18"/>
      <c r="E248" s="53">
        <v>26.7</v>
      </c>
      <c r="F248" s="51">
        <v>42.6</v>
      </c>
      <c r="G248" s="51">
        <v>61.3</v>
      </c>
      <c r="H248" s="89">
        <v>83.2</v>
      </c>
      <c r="I248" s="91"/>
    </row>
    <row r="249" spans="1:11" x14ac:dyDescent="0.25">
      <c r="A249" s="15" t="s">
        <v>6</v>
      </c>
      <c r="B249" s="16"/>
      <c r="C249" s="17"/>
      <c r="D249" s="18"/>
      <c r="E249" s="53">
        <f>SUM(E247*E248)</f>
        <v>1928.8266900000001</v>
      </c>
      <c r="F249" s="51">
        <f>SUM(F247*F248)</f>
        <v>484.44294000000002</v>
      </c>
      <c r="G249" s="19">
        <f>SUM(G247*G248)</f>
        <v>281.98</v>
      </c>
      <c r="H249" s="89">
        <f>SUM(H247*H248)</f>
        <v>382.72000000000008</v>
      </c>
      <c r="I249" s="91"/>
    </row>
    <row r="250" spans="1:11" ht="15.75" thickBot="1" x14ac:dyDescent="0.3">
      <c r="A250" s="33" t="s">
        <v>7</v>
      </c>
      <c r="B250" s="34"/>
      <c r="C250" s="35"/>
      <c r="D250" s="36"/>
      <c r="E250" s="63">
        <f>SUM(E249*0.1)</f>
        <v>192.88266900000002</v>
      </c>
      <c r="F250" s="59">
        <f>SUM(F249*0.1)</f>
        <v>48.444294000000006</v>
      </c>
      <c r="G250" s="39">
        <f>SUM(G249*0.1)</f>
        <v>28.198000000000004</v>
      </c>
      <c r="H250" s="90">
        <f>SUM(H249*0.1)</f>
        <v>38.272000000000013</v>
      </c>
      <c r="I250" s="91"/>
    </row>
    <row r="251" spans="1:11" ht="16.5" thickTop="1" thickBot="1" x14ac:dyDescent="0.3">
      <c r="A251" s="21" t="s">
        <v>8</v>
      </c>
      <c r="B251" s="32"/>
      <c r="C251" s="22"/>
      <c r="D251" s="22"/>
      <c r="E251" s="60"/>
      <c r="F251" s="38"/>
      <c r="G251" s="38"/>
      <c r="H251" s="25">
        <f>SUM(E249:H250)</f>
        <v>3385.7665930000003</v>
      </c>
      <c r="I251" s="1"/>
    </row>
    <row r="253" spans="1:11" x14ac:dyDescent="0.25">
      <c r="K253" s="1" t="s">
        <v>29</v>
      </c>
    </row>
    <row r="255" spans="1:11" ht="15.75" thickBot="1" x14ac:dyDescent="0.3">
      <c r="A255" s="7" t="s">
        <v>28</v>
      </c>
      <c r="B255" s="8"/>
      <c r="C255" s="9"/>
      <c r="D255" s="9"/>
      <c r="E255" s="8"/>
      <c r="F255" s="9"/>
      <c r="G255" s="9"/>
    </row>
    <row r="256" spans="1:11" x14ac:dyDescent="0.25">
      <c r="A256" s="123" t="s">
        <v>1</v>
      </c>
      <c r="B256" s="100" t="s">
        <v>2</v>
      </c>
      <c r="C256" s="100" t="s">
        <v>3</v>
      </c>
      <c r="D256" s="100" t="s">
        <v>0</v>
      </c>
      <c r="E256" s="126" t="s">
        <v>9</v>
      </c>
      <c r="F256" s="127"/>
      <c r="G256" s="127"/>
      <c r="H256" s="128"/>
    </row>
    <row r="257" spans="1:9" ht="15.75" thickBot="1" x14ac:dyDescent="0.3">
      <c r="A257" s="124"/>
      <c r="B257" s="112"/>
      <c r="C257" s="112"/>
      <c r="D257" s="112"/>
      <c r="E257" s="40" t="s">
        <v>27</v>
      </c>
      <c r="F257" s="2" t="s">
        <v>10</v>
      </c>
      <c r="G257" s="2" t="s">
        <v>11</v>
      </c>
      <c r="H257" s="3" t="s">
        <v>13</v>
      </c>
    </row>
    <row r="258" spans="1:9" x14ac:dyDescent="0.25">
      <c r="A258" s="45">
        <v>1</v>
      </c>
      <c r="B258" s="108" t="s">
        <v>27</v>
      </c>
      <c r="C258" s="41">
        <v>3850</v>
      </c>
      <c r="D258" s="41">
        <v>7</v>
      </c>
      <c r="E258" s="62">
        <f>SUM(C258*D258*0.001)</f>
        <v>26.95</v>
      </c>
      <c r="F258" s="50"/>
      <c r="G258" s="50"/>
      <c r="H258" s="50"/>
    </row>
    <row r="259" spans="1:9" x14ac:dyDescent="0.25">
      <c r="A259" s="31">
        <v>2</v>
      </c>
      <c r="B259" s="110"/>
      <c r="C259" s="42">
        <v>6470.1</v>
      </c>
      <c r="D259" s="42">
        <v>7</v>
      </c>
      <c r="E259" s="53">
        <f>SUM(C259*D259*0.001)</f>
        <v>45.290700000000008</v>
      </c>
      <c r="F259" s="51"/>
      <c r="G259" s="51"/>
      <c r="H259" s="51"/>
    </row>
    <row r="260" spans="1:9" x14ac:dyDescent="0.25">
      <c r="A260" s="31">
        <v>3</v>
      </c>
      <c r="B260" s="42" t="s">
        <v>10</v>
      </c>
      <c r="C260" s="42">
        <v>5685.95</v>
      </c>
      <c r="D260" s="42">
        <v>2</v>
      </c>
      <c r="E260" s="53"/>
      <c r="F260" s="51">
        <f>SUM(C260*D260*0.001)</f>
        <v>11.3719</v>
      </c>
      <c r="G260" s="51"/>
      <c r="H260" s="51"/>
    </row>
    <row r="261" spans="1:9" x14ac:dyDescent="0.25">
      <c r="A261" s="31">
        <v>4</v>
      </c>
      <c r="B261" s="42" t="s">
        <v>11</v>
      </c>
      <c r="C261" s="42">
        <v>2300</v>
      </c>
      <c r="D261" s="42">
        <v>2</v>
      </c>
      <c r="E261" s="53"/>
      <c r="F261" s="51"/>
      <c r="G261" s="51">
        <f>SUM(C261*D261*0.001)</f>
        <v>4.6000000000000005</v>
      </c>
      <c r="H261" s="51"/>
    </row>
    <row r="262" spans="1:9" ht="15.75" thickBot="1" x14ac:dyDescent="0.3">
      <c r="A262" s="84">
        <v>5</v>
      </c>
      <c r="B262" s="66" t="s">
        <v>13</v>
      </c>
      <c r="C262" s="66">
        <v>2300</v>
      </c>
      <c r="D262" s="66">
        <v>2</v>
      </c>
      <c r="E262" s="63"/>
      <c r="F262" s="59"/>
      <c r="G262" s="59"/>
      <c r="H262" s="65">
        <f>SUM(C262*D262*0.001)</f>
        <v>4.6000000000000005</v>
      </c>
    </row>
    <row r="263" spans="1:9" x14ac:dyDescent="0.25">
      <c r="A263" s="26" t="s">
        <v>4</v>
      </c>
      <c r="B263" s="27"/>
      <c r="C263" s="28"/>
      <c r="D263" s="29"/>
      <c r="E263" s="64">
        <f>SUM(E258:E262)</f>
        <v>72.240700000000004</v>
      </c>
      <c r="F263" s="49">
        <f>SUM(F258:F262)</f>
        <v>11.3719</v>
      </c>
      <c r="G263" s="49">
        <f>SUM(G258:G262)</f>
        <v>4.6000000000000005</v>
      </c>
      <c r="H263" s="14">
        <f>SUM(H258:H262)</f>
        <v>4.6000000000000005</v>
      </c>
    </row>
    <row r="264" spans="1:9" x14ac:dyDescent="0.25">
      <c r="A264" s="15" t="s">
        <v>5</v>
      </c>
      <c r="B264" s="16"/>
      <c r="C264" s="17"/>
      <c r="D264" s="18"/>
      <c r="E264" s="53">
        <v>26.7</v>
      </c>
      <c r="F264" s="51">
        <v>42.6</v>
      </c>
      <c r="G264" s="51">
        <v>61.3</v>
      </c>
      <c r="H264" s="19">
        <v>83.2</v>
      </c>
    </row>
    <row r="265" spans="1:9" x14ac:dyDescent="0.25">
      <c r="A265" s="15" t="s">
        <v>6</v>
      </c>
      <c r="B265" s="16"/>
      <c r="C265" s="17"/>
      <c r="D265" s="18"/>
      <c r="E265" s="53">
        <f>SUM(E263*E264)</f>
        <v>1928.8266900000001</v>
      </c>
      <c r="F265" s="51">
        <f>SUM(F263*F264)</f>
        <v>484.44294000000002</v>
      </c>
      <c r="G265" s="19">
        <f>SUM(G263*G264)</f>
        <v>281.98</v>
      </c>
      <c r="H265" s="19">
        <f>SUM(H263*H264)</f>
        <v>382.72000000000008</v>
      </c>
    </row>
    <row r="266" spans="1:9" ht="15.75" thickBot="1" x14ac:dyDescent="0.3">
      <c r="A266" s="33" t="s">
        <v>7</v>
      </c>
      <c r="B266" s="34"/>
      <c r="C266" s="35"/>
      <c r="D266" s="36"/>
      <c r="E266" s="63">
        <f>SUM(E265*0.1)</f>
        <v>192.88266900000002</v>
      </c>
      <c r="F266" s="59">
        <f>SUM(F265*0.1)</f>
        <v>48.444294000000006</v>
      </c>
      <c r="G266" s="39">
        <f>SUM(G265*0.1)</f>
        <v>28.198000000000004</v>
      </c>
      <c r="H266" s="44">
        <f>SUM(H265*0.1)</f>
        <v>38.272000000000013</v>
      </c>
    </row>
    <row r="267" spans="1:9" ht="16.5" thickTop="1" thickBot="1" x14ac:dyDescent="0.3">
      <c r="A267" s="21" t="s">
        <v>8</v>
      </c>
      <c r="B267" s="32"/>
      <c r="C267" s="22"/>
      <c r="D267" s="22"/>
      <c r="E267" s="60"/>
      <c r="F267" s="38"/>
      <c r="G267" s="38"/>
      <c r="H267" s="25">
        <f>SUM(E265:H266)</f>
        <v>3385.7665930000003</v>
      </c>
    </row>
    <row r="271" spans="1:9" ht="15.75" thickBot="1" x14ac:dyDescent="0.3">
      <c r="A271" s="7" t="s">
        <v>45</v>
      </c>
      <c r="B271" s="8"/>
      <c r="C271" s="9"/>
      <c r="D271" s="9"/>
      <c r="E271" s="8"/>
      <c r="F271" s="9"/>
      <c r="G271" s="9"/>
    </row>
    <row r="272" spans="1:9" x14ac:dyDescent="0.25">
      <c r="A272" s="123" t="s">
        <v>1</v>
      </c>
      <c r="B272" s="100" t="s">
        <v>2</v>
      </c>
      <c r="C272" s="100" t="s">
        <v>3</v>
      </c>
      <c r="D272" s="100" t="s">
        <v>0</v>
      </c>
      <c r="E272" s="126" t="s">
        <v>9</v>
      </c>
      <c r="F272" s="127"/>
      <c r="G272" s="127"/>
      <c r="H272" s="127"/>
      <c r="I272" s="128"/>
    </row>
    <row r="273" spans="1:9" ht="15.75" thickBot="1" x14ac:dyDescent="0.3">
      <c r="A273" s="124"/>
      <c r="B273" s="112"/>
      <c r="C273" s="112"/>
      <c r="D273" s="112"/>
      <c r="E273" s="40" t="s">
        <v>14</v>
      </c>
      <c r="F273" s="2" t="s">
        <v>15</v>
      </c>
      <c r="G273" s="2" t="s">
        <v>11</v>
      </c>
      <c r="H273" s="2" t="s">
        <v>13</v>
      </c>
      <c r="I273" s="3" t="s">
        <v>16</v>
      </c>
    </row>
    <row r="274" spans="1:9" x14ac:dyDescent="0.25">
      <c r="A274" s="45">
        <v>1</v>
      </c>
      <c r="B274" s="100" t="s">
        <v>14</v>
      </c>
      <c r="C274" s="41">
        <v>6709.5</v>
      </c>
      <c r="D274" s="41">
        <v>5</v>
      </c>
      <c r="E274" s="62">
        <f>SUM(C274*D274*0.001)</f>
        <v>33.547499999999999</v>
      </c>
      <c r="F274" s="50"/>
      <c r="G274" s="50"/>
      <c r="H274" s="50"/>
      <c r="I274" s="50"/>
    </row>
    <row r="275" spans="1:9" x14ac:dyDescent="0.25">
      <c r="A275" s="31">
        <v>2</v>
      </c>
      <c r="B275" s="101"/>
      <c r="C275" s="42">
        <v>6722</v>
      </c>
      <c r="D275" s="42">
        <v>1</v>
      </c>
      <c r="E275" s="53">
        <f>SUM(C275*D275*0.001)</f>
        <v>6.7220000000000004</v>
      </c>
      <c r="F275" s="51"/>
      <c r="G275" s="51"/>
      <c r="H275" s="51"/>
      <c r="I275" s="51"/>
    </row>
    <row r="276" spans="1:9" x14ac:dyDescent="0.25">
      <c r="A276" s="4">
        <v>3</v>
      </c>
      <c r="B276" s="42" t="s">
        <v>15</v>
      </c>
      <c r="C276" s="42">
        <v>5200</v>
      </c>
      <c r="D276" s="42">
        <v>5</v>
      </c>
      <c r="E276" s="53"/>
      <c r="F276" s="51">
        <f>SUM(C276*D276*0.001)</f>
        <v>26</v>
      </c>
      <c r="G276" s="51"/>
      <c r="H276" s="51"/>
      <c r="I276" s="51"/>
    </row>
    <row r="277" spans="1:9" x14ac:dyDescent="0.25">
      <c r="A277" s="31">
        <v>4</v>
      </c>
      <c r="B277" s="101" t="s">
        <v>11</v>
      </c>
      <c r="C277" s="42">
        <v>4340</v>
      </c>
      <c r="D277" s="42">
        <v>1</v>
      </c>
      <c r="E277" s="53"/>
      <c r="F277" s="51"/>
      <c r="G277" s="51">
        <f>SUM(C277*D277*0.001)</f>
        <v>4.34</v>
      </c>
      <c r="H277" s="51"/>
      <c r="I277" s="51"/>
    </row>
    <row r="278" spans="1:9" x14ac:dyDescent="0.25">
      <c r="A278" s="4">
        <v>5</v>
      </c>
      <c r="B278" s="101"/>
      <c r="C278" s="42">
        <v>4240</v>
      </c>
      <c r="D278" s="42">
        <v>4</v>
      </c>
      <c r="E278" s="53"/>
      <c r="F278" s="51"/>
      <c r="G278" s="51">
        <f>SUM(C278*D278*0.001)</f>
        <v>16.96</v>
      </c>
      <c r="H278" s="51"/>
      <c r="I278" s="51"/>
    </row>
    <row r="279" spans="1:9" x14ac:dyDescent="0.25">
      <c r="A279" s="31">
        <v>6</v>
      </c>
      <c r="B279" s="101"/>
      <c r="C279" s="42">
        <v>4390</v>
      </c>
      <c r="D279" s="42">
        <v>1</v>
      </c>
      <c r="E279" s="53"/>
      <c r="F279" s="51"/>
      <c r="G279" s="51">
        <f>SUM(C279*D279*0.001)</f>
        <v>4.3899999999999997</v>
      </c>
      <c r="H279" s="51"/>
      <c r="I279" s="51"/>
    </row>
    <row r="280" spans="1:9" x14ac:dyDescent="0.25">
      <c r="A280" s="31">
        <v>7</v>
      </c>
      <c r="B280" s="101"/>
      <c r="C280" s="42">
        <v>5200</v>
      </c>
      <c r="D280" s="42">
        <v>1</v>
      </c>
      <c r="E280" s="53"/>
      <c r="F280" s="51"/>
      <c r="G280" s="51">
        <f>SUM(C280*D280*0.001)</f>
        <v>5.2</v>
      </c>
      <c r="H280" s="51"/>
      <c r="I280" s="51"/>
    </row>
    <row r="281" spans="1:9" x14ac:dyDescent="0.25">
      <c r="A281" s="4">
        <v>8</v>
      </c>
      <c r="B281" s="101" t="s">
        <v>13</v>
      </c>
      <c r="C281" s="42">
        <v>4240</v>
      </c>
      <c r="D281" s="42">
        <v>4</v>
      </c>
      <c r="E281" s="53"/>
      <c r="F281" s="51"/>
      <c r="G281" s="51"/>
      <c r="H281" s="51">
        <f>SUM(C281*D281*0.001)</f>
        <v>16.96</v>
      </c>
      <c r="I281" s="51"/>
    </row>
    <row r="282" spans="1:9" x14ac:dyDescent="0.25">
      <c r="A282" s="4">
        <v>9</v>
      </c>
      <c r="B282" s="101"/>
      <c r="C282" s="42">
        <v>4390</v>
      </c>
      <c r="D282" s="42">
        <v>1</v>
      </c>
      <c r="E282" s="53"/>
      <c r="F282" s="51"/>
      <c r="G282" s="51"/>
      <c r="H282" s="51">
        <f>SUM(C282*D282*0.001)</f>
        <v>4.3899999999999997</v>
      </c>
      <c r="I282" s="51"/>
    </row>
    <row r="283" spans="1:9" x14ac:dyDescent="0.25">
      <c r="A283" s="4">
        <v>10</v>
      </c>
      <c r="B283" s="101"/>
      <c r="C283" s="42">
        <v>4340</v>
      </c>
      <c r="D283" s="42">
        <v>1</v>
      </c>
      <c r="E283" s="53"/>
      <c r="F283" s="51"/>
      <c r="G283" s="51"/>
      <c r="H283" s="51">
        <f t="shared" ref="H283" si="15">SUM(C283*D283*0.001)</f>
        <v>4.34</v>
      </c>
      <c r="I283" s="51"/>
    </row>
    <row r="284" spans="1:9" ht="15.75" thickBot="1" x14ac:dyDescent="0.3">
      <c r="A284" s="2">
        <v>11</v>
      </c>
      <c r="B284" s="2" t="s">
        <v>16</v>
      </c>
      <c r="C284" s="2">
        <v>5200</v>
      </c>
      <c r="D284" s="2">
        <v>1</v>
      </c>
      <c r="E284" s="63"/>
      <c r="F284" s="59"/>
      <c r="G284" s="59"/>
      <c r="H284" s="59"/>
      <c r="I284" s="59">
        <f>SUM(C284*D284*0.001)</f>
        <v>5.2</v>
      </c>
    </row>
    <row r="285" spans="1:9" x14ac:dyDescent="0.25">
      <c r="A285" s="26" t="s">
        <v>4</v>
      </c>
      <c r="B285" s="27"/>
      <c r="C285" s="28"/>
      <c r="D285" s="29"/>
      <c r="E285" s="64">
        <f>SUM(E274:E284)</f>
        <v>40.269500000000001</v>
      </c>
      <c r="F285" s="49">
        <f>SUM(F274:F284)</f>
        <v>26</v>
      </c>
      <c r="G285" s="49">
        <f>SUM(G274:G284)</f>
        <v>30.89</v>
      </c>
      <c r="H285" s="30">
        <f>SUM(H274:H284)</f>
        <v>25.69</v>
      </c>
      <c r="I285" s="49">
        <f>SUM(I274:I284)</f>
        <v>5.2</v>
      </c>
    </row>
    <row r="286" spans="1:9" x14ac:dyDescent="0.25">
      <c r="A286" s="15" t="s">
        <v>5</v>
      </c>
      <c r="B286" s="16"/>
      <c r="C286" s="17"/>
      <c r="D286" s="18"/>
      <c r="E286" s="53">
        <v>33.700000000000003</v>
      </c>
      <c r="F286" s="51">
        <v>51.2</v>
      </c>
      <c r="G286" s="51">
        <v>61.3</v>
      </c>
      <c r="H286" s="19">
        <v>83.2</v>
      </c>
      <c r="I286" s="51">
        <v>93</v>
      </c>
    </row>
    <row r="287" spans="1:9" x14ac:dyDescent="0.25">
      <c r="A287" s="15" t="s">
        <v>6</v>
      </c>
      <c r="B287" s="16"/>
      <c r="C287" s="17"/>
      <c r="D287" s="18"/>
      <c r="E287" s="53">
        <f>SUM(E285*E286)</f>
        <v>1357.0821500000002</v>
      </c>
      <c r="F287" s="51">
        <f>SUM(F285*F286)</f>
        <v>1331.2</v>
      </c>
      <c r="G287" s="19">
        <f>SUM(G285*G286)</f>
        <v>1893.557</v>
      </c>
      <c r="H287" s="19">
        <f>SUM(H285*H286)</f>
        <v>2137.4080000000004</v>
      </c>
      <c r="I287" s="51">
        <f>SUM(I285*I286)</f>
        <v>483.6</v>
      </c>
    </row>
    <row r="288" spans="1:9" ht="15.75" thickBot="1" x14ac:dyDescent="0.3">
      <c r="A288" s="33" t="s">
        <v>7</v>
      </c>
      <c r="B288" s="34"/>
      <c r="C288" s="35"/>
      <c r="D288" s="36"/>
      <c r="E288" s="63">
        <f>SUM(E287*0.1)</f>
        <v>135.70821500000002</v>
      </c>
      <c r="F288" s="59">
        <f>SUM(F287*0.1)</f>
        <v>133.12</v>
      </c>
      <c r="G288" s="39">
        <f>SUM(G287*0.1)</f>
        <v>189.35570000000001</v>
      </c>
      <c r="H288" s="39">
        <f>SUM(H287*0.1)</f>
        <v>213.74080000000004</v>
      </c>
      <c r="I288" s="65">
        <f>SUM(I287*0.1)</f>
        <v>48.360000000000007</v>
      </c>
    </row>
    <row r="289" spans="1:9" ht="16.5" thickTop="1" thickBot="1" x14ac:dyDescent="0.3">
      <c r="A289" s="21" t="s">
        <v>8</v>
      </c>
      <c r="B289" s="32"/>
      <c r="C289" s="22"/>
      <c r="D289" s="22"/>
      <c r="E289" s="60"/>
      <c r="F289" s="38"/>
      <c r="G289" s="38"/>
      <c r="H289" s="43"/>
      <c r="I289" s="25">
        <f>SUM(E287:I288)</f>
        <v>7923.1318650000003</v>
      </c>
    </row>
    <row r="290" spans="1:9" x14ac:dyDescent="0.25">
      <c r="A290" s="99" t="s">
        <v>30</v>
      </c>
      <c r="B290" s="99"/>
      <c r="C290" s="99"/>
      <c r="D290" s="99"/>
      <c r="E290" s="99"/>
      <c r="F290" s="99"/>
      <c r="G290" s="99"/>
      <c r="H290" s="99"/>
      <c r="I290" s="99"/>
    </row>
    <row r="293" spans="1:9" ht="15.75" thickBot="1" x14ac:dyDescent="0.3">
      <c r="A293" s="7" t="s">
        <v>46</v>
      </c>
      <c r="B293" s="8"/>
      <c r="C293" s="9"/>
      <c r="D293" s="9"/>
      <c r="E293" s="8"/>
      <c r="F293" s="9"/>
      <c r="G293" s="9"/>
    </row>
    <row r="294" spans="1:9" x14ac:dyDescent="0.25">
      <c r="A294" s="123" t="s">
        <v>1</v>
      </c>
      <c r="B294" s="100" t="s">
        <v>2</v>
      </c>
      <c r="C294" s="100" t="s">
        <v>3</v>
      </c>
      <c r="D294" s="100" t="s">
        <v>0</v>
      </c>
      <c r="E294" s="126" t="s">
        <v>48</v>
      </c>
      <c r="F294" s="127"/>
      <c r="G294" s="127"/>
      <c r="H294" s="95"/>
    </row>
    <row r="295" spans="1:9" ht="15.75" thickBot="1" x14ac:dyDescent="0.3">
      <c r="A295" s="124"/>
      <c r="B295" s="112"/>
      <c r="C295" s="112"/>
      <c r="D295" s="112"/>
      <c r="E295" s="151" t="s">
        <v>13</v>
      </c>
      <c r="F295" s="152"/>
      <c r="G295" s="153"/>
    </row>
    <row r="296" spans="1:9" ht="15.75" thickBot="1" x14ac:dyDescent="0.3">
      <c r="A296" s="97">
        <v>1</v>
      </c>
      <c r="B296" s="94" t="s">
        <v>47</v>
      </c>
      <c r="C296" s="69">
        <v>6475</v>
      </c>
      <c r="D296" s="69">
        <v>9</v>
      </c>
      <c r="E296" s="139">
        <f>SUM(C296*D296*0.001)</f>
        <v>58.274999999999999</v>
      </c>
      <c r="F296" s="140"/>
      <c r="G296" s="141"/>
    </row>
    <row r="297" spans="1:9" x14ac:dyDescent="0.25">
      <c r="A297" s="10" t="s">
        <v>4</v>
      </c>
      <c r="B297" s="11"/>
      <c r="C297" s="12"/>
      <c r="D297" s="13"/>
      <c r="E297" s="142">
        <f>SUM(E296:E296)</f>
        <v>58.274999999999999</v>
      </c>
      <c r="F297" s="143"/>
      <c r="G297" s="144"/>
    </row>
    <row r="298" spans="1:9" x14ac:dyDescent="0.25">
      <c r="A298" s="15" t="s">
        <v>5</v>
      </c>
      <c r="B298" s="16"/>
      <c r="C298" s="17"/>
      <c r="D298" s="18"/>
      <c r="E298" s="145">
        <v>36.200000000000003</v>
      </c>
      <c r="F298" s="146"/>
      <c r="G298" s="147"/>
    </row>
    <row r="299" spans="1:9" x14ac:dyDescent="0.25">
      <c r="A299" s="15" t="s">
        <v>6</v>
      </c>
      <c r="B299" s="16"/>
      <c r="C299" s="17"/>
      <c r="D299" s="18"/>
      <c r="E299" s="145">
        <f>SUM(E297*E298)</f>
        <v>2109.5550000000003</v>
      </c>
      <c r="F299" s="146"/>
      <c r="G299" s="147"/>
    </row>
    <row r="300" spans="1:9" ht="15.75" thickBot="1" x14ac:dyDescent="0.3">
      <c r="A300" s="33" t="s">
        <v>7</v>
      </c>
      <c r="B300" s="34"/>
      <c r="C300" s="35"/>
      <c r="D300" s="36"/>
      <c r="E300" s="148">
        <f>SUM(E299*0.1)</f>
        <v>210.95550000000003</v>
      </c>
      <c r="F300" s="149"/>
      <c r="G300" s="150"/>
    </row>
    <row r="301" spans="1:9" ht="16.5" thickTop="1" thickBot="1" x14ac:dyDescent="0.3">
      <c r="A301" s="21" t="s">
        <v>8</v>
      </c>
      <c r="B301" s="32"/>
      <c r="C301" s="22"/>
      <c r="D301" s="22"/>
      <c r="E301" s="136">
        <f>SUM(E299:G300)</f>
        <v>2320.5105000000003</v>
      </c>
      <c r="F301" s="137"/>
      <c r="G301" s="138"/>
    </row>
    <row r="304" spans="1:9" ht="15.75" thickBot="1" x14ac:dyDescent="0.3">
      <c r="A304" s="7" t="s">
        <v>49</v>
      </c>
      <c r="B304" s="8"/>
      <c r="C304" s="9"/>
      <c r="D304" s="9"/>
      <c r="E304" s="8"/>
      <c r="F304" s="9"/>
      <c r="G304" s="9"/>
    </row>
    <row r="305" spans="1:10" x14ac:dyDescent="0.25">
      <c r="A305" s="123" t="s">
        <v>1</v>
      </c>
      <c r="B305" s="100" t="s">
        <v>2</v>
      </c>
      <c r="C305" s="100" t="s">
        <v>50</v>
      </c>
      <c r="D305" s="100" t="s">
        <v>0</v>
      </c>
      <c r="E305" s="126" t="s">
        <v>9</v>
      </c>
      <c r="F305" s="127"/>
      <c r="G305" s="127"/>
      <c r="H305" s="127"/>
      <c r="I305" s="128"/>
    </row>
    <row r="306" spans="1:10" ht="15.75" thickBot="1" x14ac:dyDescent="0.3">
      <c r="A306" s="124"/>
      <c r="B306" s="112"/>
      <c r="C306" s="112"/>
      <c r="D306" s="112"/>
      <c r="E306" s="40" t="s">
        <v>47</v>
      </c>
      <c r="F306" s="2" t="s">
        <v>23</v>
      </c>
      <c r="G306" s="2" t="s">
        <v>51</v>
      </c>
      <c r="H306" s="2" t="s">
        <v>11</v>
      </c>
      <c r="I306" s="3" t="s">
        <v>27</v>
      </c>
    </row>
    <row r="307" spans="1:10" x14ac:dyDescent="0.25">
      <c r="A307" s="45">
        <v>1</v>
      </c>
      <c r="B307" s="108" t="s">
        <v>47</v>
      </c>
      <c r="C307" s="41">
        <v>37150</v>
      </c>
      <c r="D307" s="41">
        <v>8</v>
      </c>
      <c r="E307" s="62">
        <f>C307*D307/1000</f>
        <v>297.2</v>
      </c>
      <c r="F307" s="50"/>
      <c r="G307" s="50"/>
      <c r="H307" s="50"/>
      <c r="I307" s="50"/>
      <c r="J307" s="1" t="s">
        <v>52</v>
      </c>
    </row>
    <row r="308" spans="1:10" x14ac:dyDescent="0.25">
      <c r="A308" s="31">
        <v>2</v>
      </c>
      <c r="B308" s="109"/>
      <c r="C308" s="42">
        <v>49000</v>
      </c>
      <c r="D308" s="42">
        <v>5</v>
      </c>
      <c r="E308" s="53">
        <f>C308*D308/1000</f>
        <v>245</v>
      </c>
      <c r="F308" s="51"/>
      <c r="G308" s="51"/>
      <c r="H308" s="51"/>
      <c r="I308" s="51"/>
      <c r="J308" s="1" t="s">
        <v>52</v>
      </c>
    </row>
    <row r="309" spans="1:10" x14ac:dyDescent="0.25">
      <c r="A309" s="4">
        <v>3</v>
      </c>
      <c r="B309" s="110"/>
      <c r="C309" s="42">
        <v>18850</v>
      </c>
      <c r="D309" s="42">
        <v>1</v>
      </c>
      <c r="E309" s="53">
        <f t="shared" ref="E309" si="16">C309*D309/1000</f>
        <v>18.850000000000001</v>
      </c>
      <c r="F309" s="51"/>
      <c r="G309" s="51"/>
      <c r="H309" s="51"/>
      <c r="I309" s="51"/>
      <c r="J309" s="1" t="s">
        <v>52</v>
      </c>
    </row>
    <row r="310" spans="1:10" x14ac:dyDescent="0.25">
      <c r="A310" s="31">
        <v>4</v>
      </c>
      <c r="B310" s="111" t="s">
        <v>23</v>
      </c>
      <c r="C310" s="42">
        <v>37075</v>
      </c>
      <c r="D310" s="42">
        <v>10</v>
      </c>
      <c r="E310" s="53"/>
      <c r="F310" s="51">
        <f>C310*D310/1000</f>
        <v>370.75</v>
      </c>
      <c r="G310" s="51"/>
      <c r="H310" s="51"/>
      <c r="I310" s="51"/>
      <c r="J310" s="1" t="s">
        <v>53</v>
      </c>
    </row>
    <row r="311" spans="1:10" x14ac:dyDescent="0.25">
      <c r="A311" s="4">
        <v>5</v>
      </c>
      <c r="B311" s="109"/>
      <c r="C311" s="42">
        <v>31550</v>
      </c>
      <c r="D311" s="42">
        <v>2</v>
      </c>
      <c r="E311" s="53"/>
      <c r="F311" s="51">
        <f t="shared" ref="F311:F312" si="17">C311*D311/1000</f>
        <v>63.1</v>
      </c>
      <c r="G311" s="51"/>
      <c r="H311" s="51"/>
      <c r="I311" s="51"/>
      <c r="J311" s="1" t="s">
        <v>54</v>
      </c>
    </row>
    <row r="312" spans="1:10" x14ac:dyDescent="0.25">
      <c r="A312" s="31">
        <v>6</v>
      </c>
      <c r="B312" s="110"/>
      <c r="C312" s="42">
        <v>42050</v>
      </c>
      <c r="D312" s="42">
        <v>2</v>
      </c>
      <c r="E312" s="53"/>
      <c r="F312" s="51">
        <f t="shared" si="17"/>
        <v>84.1</v>
      </c>
      <c r="G312" s="51"/>
      <c r="H312" s="51"/>
      <c r="I312" s="51"/>
      <c r="J312" s="1" t="s">
        <v>54</v>
      </c>
    </row>
    <row r="313" spans="1:10" x14ac:dyDescent="0.25">
      <c r="A313" s="31">
        <v>7</v>
      </c>
      <c r="B313" s="111" t="s">
        <v>51</v>
      </c>
      <c r="C313" s="42">
        <v>6462</v>
      </c>
      <c r="D313" s="42">
        <v>28</v>
      </c>
      <c r="E313" s="53"/>
      <c r="F313" s="51"/>
      <c r="G313" s="51">
        <f>C313*D313/1000</f>
        <v>180.93600000000001</v>
      </c>
      <c r="H313" s="51"/>
      <c r="I313" s="51"/>
      <c r="J313" s="1" t="s">
        <v>55</v>
      </c>
    </row>
    <row r="314" spans="1:10" x14ac:dyDescent="0.25">
      <c r="A314" s="4">
        <v>8</v>
      </c>
      <c r="B314" s="109"/>
      <c r="C314" s="42">
        <v>5676</v>
      </c>
      <c r="D314" s="42">
        <v>8</v>
      </c>
      <c r="E314" s="53"/>
      <c r="F314" s="51"/>
      <c r="G314" s="51">
        <f t="shared" ref="G314:G318" si="18">C314*D314/1000</f>
        <v>45.408000000000001</v>
      </c>
      <c r="H314" s="51"/>
      <c r="I314" s="51"/>
      <c r="J314" s="1" t="s">
        <v>55</v>
      </c>
    </row>
    <row r="315" spans="1:10" x14ac:dyDescent="0.25">
      <c r="A315" s="4">
        <v>9</v>
      </c>
      <c r="B315" s="109"/>
      <c r="C315" s="42">
        <v>6268</v>
      </c>
      <c r="D315" s="42">
        <v>6</v>
      </c>
      <c r="E315" s="53"/>
      <c r="F315" s="51"/>
      <c r="G315" s="51">
        <f t="shared" si="18"/>
        <v>37.607999999999997</v>
      </c>
      <c r="H315" s="51"/>
      <c r="I315" s="51"/>
      <c r="J315" s="1" t="s">
        <v>55</v>
      </c>
    </row>
    <row r="316" spans="1:10" x14ac:dyDescent="0.25">
      <c r="A316" s="4">
        <v>10</v>
      </c>
      <c r="B316" s="109"/>
      <c r="C316" s="42">
        <v>2212</v>
      </c>
      <c r="D316" s="42">
        <v>24</v>
      </c>
      <c r="E316" s="53"/>
      <c r="F316" s="51"/>
      <c r="G316" s="51">
        <f t="shared" si="18"/>
        <v>53.088000000000001</v>
      </c>
      <c r="H316" s="51"/>
      <c r="I316" s="51"/>
      <c r="J316" s="1" t="s">
        <v>55</v>
      </c>
    </row>
    <row r="317" spans="1:10" x14ac:dyDescent="0.25">
      <c r="A317" s="4">
        <v>11</v>
      </c>
      <c r="B317" s="109"/>
      <c r="C317" s="42">
        <v>2062</v>
      </c>
      <c r="D317" s="42">
        <v>16</v>
      </c>
      <c r="E317" s="53"/>
      <c r="F317" s="51"/>
      <c r="G317" s="51">
        <f t="shared" si="18"/>
        <v>32.991999999999997</v>
      </c>
      <c r="H317" s="51"/>
      <c r="I317" s="51"/>
      <c r="J317" s="1" t="s">
        <v>55</v>
      </c>
    </row>
    <row r="318" spans="1:10" x14ac:dyDescent="0.25">
      <c r="A318" s="4">
        <v>12</v>
      </c>
      <c r="B318" s="110"/>
      <c r="C318" s="42">
        <v>437000</v>
      </c>
      <c r="D318" s="42">
        <v>1</v>
      </c>
      <c r="E318" s="53"/>
      <c r="F318" s="51"/>
      <c r="G318" s="51">
        <f t="shared" si="18"/>
        <v>437</v>
      </c>
      <c r="H318" s="51"/>
      <c r="I318" s="51"/>
      <c r="J318" s="1" t="s">
        <v>56</v>
      </c>
    </row>
    <row r="319" spans="1:10" x14ac:dyDescent="0.25">
      <c r="A319" s="4">
        <v>13</v>
      </c>
      <c r="B319" s="42" t="s">
        <v>23</v>
      </c>
      <c r="C319" s="42">
        <v>177300</v>
      </c>
      <c r="D319" s="42">
        <v>1</v>
      </c>
      <c r="E319" s="53"/>
      <c r="F319" s="51">
        <f t="shared" ref="F319" si="19">C319*D319/1000</f>
        <v>177.3</v>
      </c>
      <c r="G319" s="51"/>
      <c r="H319" s="51"/>
      <c r="I319" s="51"/>
      <c r="J319" s="1" t="s">
        <v>57</v>
      </c>
    </row>
    <row r="320" spans="1:10" x14ac:dyDescent="0.25">
      <c r="A320" s="4">
        <v>14</v>
      </c>
      <c r="B320" s="111" t="s">
        <v>11</v>
      </c>
      <c r="C320" s="42">
        <v>7700</v>
      </c>
      <c r="D320" s="42">
        <v>1</v>
      </c>
      <c r="E320" s="53"/>
      <c r="F320" s="51"/>
      <c r="G320" s="51"/>
      <c r="H320" s="51">
        <f>C320*D320/1000</f>
        <v>7.7</v>
      </c>
      <c r="I320" s="51"/>
      <c r="J320" s="1" t="s">
        <v>57</v>
      </c>
    </row>
    <row r="321" spans="1:10" x14ac:dyDescent="0.25">
      <c r="A321" s="4">
        <v>15</v>
      </c>
      <c r="B321" s="110"/>
      <c r="C321" s="42">
        <v>49250</v>
      </c>
      <c r="D321" s="42">
        <v>1</v>
      </c>
      <c r="E321" s="53"/>
      <c r="F321" s="51"/>
      <c r="G321" s="51"/>
      <c r="H321" s="51">
        <f>C321*D321/1000</f>
        <v>49.25</v>
      </c>
      <c r="I321" s="51"/>
      <c r="J321" s="1" t="s">
        <v>58</v>
      </c>
    </row>
    <row r="322" spans="1:10" ht="15.75" thickBot="1" x14ac:dyDescent="0.3">
      <c r="A322" s="2">
        <v>16</v>
      </c>
      <c r="B322" s="2" t="s">
        <v>27</v>
      </c>
      <c r="C322" s="2">
        <v>85370</v>
      </c>
      <c r="D322" s="2">
        <v>1</v>
      </c>
      <c r="E322" s="63"/>
      <c r="F322" s="59"/>
      <c r="G322" s="59"/>
      <c r="H322" s="59"/>
      <c r="I322" s="59">
        <f>C322*D322/1000</f>
        <v>85.37</v>
      </c>
      <c r="J322" s="1" t="s">
        <v>59</v>
      </c>
    </row>
    <row r="323" spans="1:10" x14ac:dyDescent="0.25">
      <c r="A323" s="26" t="s">
        <v>4</v>
      </c>
      <c r="B323" s="27"/>
      <c r="C323" s="28"/>
      <c r="D323" s="29"/>
      <c r="E323" s="64">
        <f>SUM(E307:E322)</f>
        <v>561.05000000000007</v>
      </c>
      <c r="F323" s="49">
        <f>SUM(F307:F322)</f>
        <v>695.25</v>
      </c>
      <c r="G323" s="49">
        <f>SUM(G307:G322)</f>
        <v>787.03200000000004</v>
      </c>
      <c r="H323" s="30">
        <f>SUM(H307:H322)</f>
        <v>56.95</v>
      </c>
      <c r="I323" s="49">
        <f>SUM(I307:I322)</f>
        <v>85.37</v>
      </c>
    </row>
    <row r="324" spans="1:10" x14ac:dyDescent="0.25">
      <c r="A324" s="15" t="s">
        <v>5</v>
      </c>
      <c r="B324" s="16"/>
      <c r="C324" s="17"/>
      <c r="D324" s="18"/>
      <c r="E324" s="53">
        <v>36.200000000000003</v>
      </c>
      <c r="F324" s="51">
        <v>26.2</v>
      </c>
      <c r="G324" s="51">
        <v>9.66</v>
      </c>
      <c r="H324" s="19">
        <v>61.3</v>
      </c>
      <c r="I324" s="51">
        <v>26.7</v>
      </c>
    </row>
    <row r="325" spans="1:10" x14ac:dyDescent="0.25">
      <c r="A325" s="15" t="s">
        <v>6</v>
      </c>
      <c r="B325" s="16"/>
      <c r="C325" s="17"/>
      <c r="D325" s="18"/>
      <c r="E325" s="53">
        <f>SUM(E323*E324)</f>
        <v>20310.010000000006</v>
      </c>
      <c r="F325" s="51">
        <f>SUM(F323*F324)</f>
        <v>18215.55</v>
      </c>
      <c r="G325" s="19">
        <f>SUM(G323*G324)</f>
        <v>7602.7291200000009</v>
      </c>
      <c r="H325" s="19">
        <f>SUM(H323*H324)</f>
        <v>3491.0349999999999</v>
      </c>
      <c r="I325" s="51">
        <f>SUM(I323*I324)</f>
        <v>2279.3789999999999</v>
      </c>
    </row>
    <row r="326" spans="1:10" ht="15.75" thickBot="1" x14ac:dyDescent="0.3">
      <c r="A326" s="33" t="s">
        <v>7</v>
      </c>
      <c r="B326" s="34"/>
      <c r="C326" s="35"/>
      <c r="D326" s="36"/>
      <c r="E326" s="63">
        <f>SUM(E325*0.1)</f>
        <v>2031.0010000000007</v>
      </c>
      <c r="F326" s="59">
        <f>SUM(F325*0.1)</f>
        <v>1821.5550000000001</v>
      </c>
      <c r="G326" s="39">
        <f>SUM(G325*0.1)</f>
        <v>760.27291200000013</v>
      </c>
      <c r="H326" s="39">
        <f>SUM(H325*0.1)</f>
        <v>349.1035</v>
      </c>
      <c r="I326" s="65">
        <f>SUM(I325*0.1)</f>
        <v>227.93790000000001</v>
      </c>
    </row>
    <row r="327" spans="1:10" ht="16.5" thickTop="1" thickBot="1" x14ac:dyDescent="0.3">
      <c r="A327" s="21" t="s">
        <v>8</v>
      </c>
      <c r="B327" s="32"/>
      <c r="C327" s="22"/>
      <c r="D327" s="22"/>
      <c r="E327" s="60"/>
      <c r="F327" s="38"/>
      <c r="G327" s="38"/>
      <c r="H327" s="43"/>
      <c r="I327" s="25">
        <f>SUM(E325:I326)</f>
        <v>57088.573432000005</v>
      </c>
    </row>
    <row r="328" spans="1:10" x14ac:dyDescent="0.25">
      <c r="A328" s="99" t="s">
        <v>60</v>
      </c>
      <c r="B328" s="99"/>
      <c r="C328" s="99"/>
      <c r="D328" s="99"/>
      <c r="E328" s="99"/>
      <c r="F328" s="99"/>
      <c r="G328" s="99"/>
      <c r="H328" s="99"/>
      <c r="I328" s="99"/>
    </row>
  </sheetData>
  <mergeCells count="135">
    <mergeCell ref="A328:I328"/>
    <mergeCell ref="A305:A306"/>
    <mergeCell ref="B305:B306"/>
    <mergeCell ref="C305:C306"/>
    <mergeCell ref="D305:D306"/>
    <mergeCell ref="E305:I305"/>
    <mergeCell ref="B307:B309"/>
    <mergeCell ref="B310:B312"/>
    <mergeCell ref="B313:B318"/>
    <mergeCell ref="B320:B321"/>
    <mergeCell ref="A191:D191"/>
    <mergeCell ref="A193:D193"/>
    <mergeCell ref="B182:B186"/>
    <mergeCell ref="E301:G301"/>
    <mergeCell ref="E296:G296"/>
    <mergeCell ref="E297:G297"/>
    <mergeCell ref="E298:G298"/>
    <mergeCell ref="E299:G299"/>
    <mergeCell ref="E300:G300"/>
    <mergeCell ref="A294:A295"/>
    <mergeCell ref="B294:B295"/>
    <mergeCell ref="C294:C295"/>
    <mergeCell ref="D294:D295"/>
    <mergeCell ref="E295:G295"/>
    <mergeCell ref="E294:G294"/>
    <mergeCell ref="E59:I59"/>
    <mergeCell ref="B64:B67"/>
    <mergeCell ref="B61:B62"/>
    <mergeCell ref="B83:B86"/>
    <mergeCell ref="B87:B91"/>
    <mergeCell ref="B199:B200"/>
    <mergeCell ref="C199:C200"/>
    <mergeCell ref="B224:B226"/>
    <mergeCell ref="B227:B229"/>
    <mergeCell ref="B201:B202"/>
    <mergeCell ref="B204:B207"/>
    <mergeCell ref="B208:B210"/>
    <mergeCell ref="E167:H167"/>
    <mergeCell ref="B179:B181"/>
    <mergeCell ref="C220:C221"/>
    <mergeCell ref="D220:D221"/>
    <mergeCell ref="E220:I220"/>
    <mergeCell ref="D199:D200"/>
    <mergeCell ref="B169:B176"/>
    <mergeCell ref="A190:D190"/>
    <mergeCell ref="A167:A168"/>
    <mergeCell ref="B167:B168"/>
    <mergeCell ref="C167:C168"/>
    <mergeCell ref="D167:D168"/>
    <mergeCell ref="D20:D21"/>
    <mergeCell ref="B24:B26"/>
    <mergeCell ref="D2:D3"/>
    <mergeCell ref="A2:A3"/>
    <mergeCell ref="E2:H2"/>
    <mergeCell ref="B2:B3"/>
    <mergeCell ref="C2:C3"/>
    <mergeCell ref="B9:B10"/>
    <mergeCell ref="B5:B7"/>
    <mergeCell ref="A20:A21"/>
    <mergeCell ref="B20:B21"/>
    <mergeCell ref="C20:C21"/>
    <mergeCell ref="A16:H16"/>
    <mergeCell ref="E20:H20"/>
    <mergeCell ref="B119:B121"/>
    <mergeCell ref="A111:A112"/>
    <mergeCell ref="B111:B112"/>
    <mergeCell ref="B43:B46"/>
    <mergeCell ref="B47:B49"/>
    <mergeCell ref="B27:B29"/>
    <mergeCell ref="A39:A40"/>
    <mergeCell ref="B39:B40"/>
    <mergeCell ref="A55:H55"/>
    <mergeCell ref="A35:H35"/>
    <mergeCell ref="C39:C40"/>
    <mergeCell ref="D39:D40"/>
    <mergeCell ref="E39:H39"/>
    <mergeCell ref="C111:C112"/>
    <mergeCell ref="D111:D112"/>
    <mergeCell ref="E111:G111"/>
    <mergeCell ref="A59:A60"/>
    <mergeCell ref="B59:B60"/>
    <mergeCell ref="C59:C60"/>
    <mergeCell ref="C81:C82"/>
    <mergeCell ref="D81:D82"/>
    <mergeCell ref="E81:I81"/>
    <mergeCell ref="B68:B70"/>
    <mergeCell ref="D59:D60"/>
    <mergeCell ref="B281:B283"/>
    <mergeCell ref="A290:I290"/>
    <mergeCell ref="E199:H199"/>
    <mergeCell ref="A216:H216"/>
    <mergeCell ref="A272:A273"/>
    <mergeCell ref="B272:B273"/>
    <mergeCell ref="C272:C273"/>
    <mergeCell ref="D272:D273"/>
    <mergeCell ref="E272:I272"/>
    <mergeCell ref="B258:B259"/>
    <mergeCell ref="E240:H240"/>
    <mergeCell ref="B242:B243"/>
    <mergeCell ref="A256:A257"/>
    <mergeCell ref="B256:B257"/>
    <mergeCell ref="C256:C257"/>
    <mergeCell ref="D256:D257"/>
    <mergeCell ref="E256:H256"/>
    <mergeCell ref="A240:A241"/>
    <mergeCell ref="B240:B241"/>
    <mergeCell ref="C240:C241"/>
    <mergeCell ref="D240:D241"/>
    <mergeCell ref="A220:A221"/>
    <mergeCell ref="B220:B221"/>
    <mergeCell ref="A199:A200"/>
    <mergeCell ref="A236:I236"/>
    <mergeCell ref="A77:I77"/>
    <mergeCell ref="A127:G127"/>
    <mergeCell ref="A107:I107"/>
    <mergeCell ref="B274:B275"/>
    <mergeCell ref="B277:B280"/>
    <mergeCell ref="B187:B189"/>
    <mergeCell ref="A161:D161"/>
    <mergeCell ref="B133:B140"/>
    <mergeCell ref="B141:B146"/>
    <mergeCell ref="B147:B148"/>
    <mergeCell ref="B149:B157"/>
    <mergeCell ref="E131:H131"/>
    <mergeCell ref="A158:D158"/>
    <mergeCell ref="A159:D159"/>
    <mergeCell ref="C131:C132"/>
    <mergeCell ref="D131:D132"/>
    <mergeCell ref="B92:B99"/>
    <mergeCell ref="A81:A82"/>
    <mergeCell ref="B81:B82"/>
    <mergeCell ref="A131:A132"/>
    <mergeCell ref="B131:B132"/>
    <mergeCell ref="B113:B115"/>
    <mergeCell ref="B116:B118"/>
  </mergeCells>
  <pageMargins left="0.7" right="0.7" top="0.78740157499999996" bottom="0.78740157499999996" header="0.3" footer="0.3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Karel Bartoníček</cp:lastModifiedBy>
  <cp:lastPrinted>2023-05-23T06:31:45Z</cp:lastPrinted>
  <dcterms:created xsi:type="dcterms:W3CDTF">2023-02-07T10:38:47Z</dcterms:created>
  <dcterms:modified xsi:type="dcterms:W3CDTF">2025-07-15T08:25:52Z</dcterms:modified>
</cp:coreProperties>
</file>